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1220" activeTab="3"/>
  </bookViews>
  <sheets>
    <sheet name="目录" sheetId="10" r:id="rId1"/>
    <sheet name="表一" sheetId="1" r:id="rId2"/>
    <sheet name="表二 " sheetId="2" r:id="rId3"/>
    <sheet name="表三" sheetId="3" r:id="rId4"/>
    <sheet name="表四" sheetId="12" r:id="rId5"/>
    <sheet name="表五" sheetId="11" r:id="rId6"/>
    <sheet name="表六" sheetId="4" r:id="rId7"/>
    <sheet name="表七" sheetId="5" r:id="rId8"/>
    <sheet name="表八" sheetId="16" r:id="rId9"/>
    <sheet name="表九" sheetId="6" r:id="rId10"/>
    <sheet name="表十" sheetId="7" r:id="rId11"/>
    <sheet name="表十一" sheetId="8" r:id="rId12"/>
    <sheet name="表十二" sheetId="9" r:id="rId13"/>
    <sheet name="表十三" sheetId="13" r:id="rId14"/>
    <sheet name="表十四" sheetId="14" r:id="rId15"/>
    <sheet name="表十五" sheetId="15" r:id="rId16"/>
  </sheets>
  <definedNames>
    <definedName name="_xlnm.Print_Area" localSheetId="1">表一!$A$1:$B$37</definedName>
    <definedName name="_xlnm.Print_Area" localSheetId="0">目录!$A$1:$C$16</definedName>
    <definedName name="_xlnm.Print_Titles" localSheetId="2">'表二 '!$2:$4</definedName>
    <definedName name="_xlnm.Print_Titles" localSheetId="6">表六!$2:$4</definedName>
    <definedName name="_xlnm.Print_Titles" localSheetId="7">表七!$2:$4</definedName>
    <definedName name="_xlnm.Print_Titles" localSheetId="12">表十二!$1:$4</definedName>
    <definedName name="_xlnm.Print_Titles" localSheetId="11">表十一!$2:$4</definedName>
    <definedName name="_xlnm.Print_Titles" localSheetId="4">表四!$2:$4</definedName>
    <definedName name="_xlnm.Print_Titles" localSheetId="1">表一!$1:$4</definedName>
  </definedNames>
  <calcPr calcId="145621"/>
</workbook>
</file>

<file path=xl/calcChain.xml><?xml version="1.0" encoding="utf-8"?>
<calcChain xmlns="http://schemas.openxmlformats.org/spreadsheetml/2006/main">
  <c r="B7" i="16" l="1"/>
  <c r="B6" i="16"/>
  <c r="H5" i="16"/>
  <c r="G5" i="16"/>
  <c r="F5" i="16"/>
  <c r="E5" i="16"/>
  <c r="D5" i="16"/>
  <c r="C5" i="16"/>
  <c r="B5" i="16" l="1"/>
  <c r="D6" i="13"/>
  <c r="A6" i="13"/>
  <c r="C5" i="12"/>
  <c r="B7" i="11"/>
  <c r="B8" i="11"/>
  <c r="B9" i="11"/>
  <c r="B10" i="11"/>
  <c r="B11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D12" i="11"/>
  <c r="E12" i="11"/>
  <c r="F12" i="11"/>
  <c r="G12" i="11"/>
  <c r="H12" i="11"/>
  <c r="C12" i="11"/>
  <c r="G6" i="11"/>
  <c r="H6" i="11"/>
  <c r="D6" i="11"/>
  <c r="D5" i="11" s="1"/>
  <c r="E6" i="11"/>
  <c r="E5" i="11" s="1"/>
  <c r="F6" i="11"/>
  <c r="F5" i="11" s="1"/>
  <c r="C6" i="11"/>
  <c r="G5" i="11" l="1"/>
  <c r="B6" i="11"/>
  <c r="H5" i="11"/>
  <c r="B12" i="11"/>
  <c r="C5" i="11"/>
  <c r="B5" i="11" s="1"/>
  <c r="B5" i="9"/>
  <c r="B5" i="8" l="1"/>
  <c r="C1303" i="3" l="1"/>
  <c r="C1301" i="3"/>
  <c r="C1296" i="3"/>
  <c r="C1295" i="3" s="1"/>
  <c r="C1287" i="3"/>
  <c r="C1283" i="3"/>
  <c r="C1270" i="3"/>
  <c r="C1262" i="3"/>
  <c r="C1256" i="3"/>
  <c r="C1250" i="3"/>
  <c r="C1238" i="3"/>
  <c r="C1225" i="3"/>
  <c r="C1219" i="3"/>
  <c r="C1214" i="3"/>
  <c r="C1200" i="3"/>
  <c r="C1185" i="3"/>
  <c r="C1180" i="3"/>
  <c r="C1176" i="3"/>
  <c r="C1167" i="3"/>
  <c r="C1150" i="3"/>
  <c r="C1141" i="3"/>
  <c r="C1122" i="3"/>
  <c r="C1103" i="3"/>
  <c r="C1092" i="3"/>
  <c r="C1085" i="3"/>
  <c r="C1078" i="3"/>
  <c r="C1074" i="3"/>
  <c r="C1068" i="3"/>
  <c r="C1058" i="3"/>
  <c r="C1051" i="3"/>
  <c r="C1044" i="3"/>
  <c r="C1037" i="3"/>
  <c r="C1023" i="3"/>
  <c r="C1018" i="3"/>
  <c r="C1002" i="3"/>
  <c r="C992" i="3"/>
  <c r="C988" i="3"/>
  <c r="C983" i="3"/>
  <c r="C976" i="3"/>
  <c r="C971" i="3"/>
  <c r="C961" i="3"/>
  <c r="C951" i="3"/>
  <c r="C928" i="3"/>
  <c r="C924" i="3"/>
  <c r="C921" i="3"/>
  <c r="C914" i="3"/>
  <c r="C907" i="3"/>
  <c r="C901" i="3"/>
  <c r="C890" i="3"/>
  <c r="C879" i="3"/>
  <c r="C853" i="3"/>
  <c r="C828" i="3"/>
  <c r="C803" i="3"/>
  <c r="C796" i="3"/>
  <c r="C784" i="3"/>
  <c r="C767" i="3"/>
  <c r="C759" i="3"/>
  <c r="C754" i="3"/>
  <c r="C751" i="3"/>
  <c r="C745" i="3"/>
  <c r="C738" i="3"/>
  <c r="C732" i="3"/>
  <c r="C724" i="3"/>
  <c r="C720" i="3"/>
  <c r="C711" i="3"/>
  <c r="C708" i="3"/>
  <c r="C706" i="3"/>
  <c r="C697" i="3"/>
  <c r="C694" i="3"/>
  <c r="C690" i="3"/>
  <c r="C686" i="3"/>
  <c r="C681" i="3"/>
  <c r="C677" i="3"/>
  <c r="C674" i="3"/>
  <c r="C662" i="3"/>
  <c r="C658" i="3"/>
  <c r="C645" i="3"/>
  <c r="C640" i="3"/>
  <c r="C630" i="3"/>
  <c r="C625" i="3"/>
  <c r="C621" i="3"/>
  <c r="C618" i="3"/>
  <c r="C615" i="3"/>
  <c r="C612" i="3"/>
  <c r="C609" i="3"/>
  <c r="C606" i="3"/>
  <c r="C601" i="3"/>
  <c r="C592" i="3"/>
  <c r="C585" i="3"/>
  <c r="C578" i="3"/>
  <c r="C570" i="3"/>
  <c r="C560" i="3"/>
  <c r="C556" i="3"/>
  <c r="C547" i="3"/>
  <c r="C545" i="3"/>
  <c r="C537" i="3"/>
  <c r="C523" i="3"/>
  <c r="C518" i="3"/>
  <c r="C516" i="3"/>
  <c r="C515" i="3"/>
  <c r="C502" i="3"/>
  <c r="C491" i="3"/>
  <c r="C483" i="3"/>
  <c r="C467" i="3"/>
  <c r="C461" i="3"/>
  <c r="C458" i="3"/>
  <c r="C454" i="3"/>
  <c r="C447" i="3"/>
  <c r="C442" i="3"/>
  <c r="C437" i="3"/>
  <c r="C431" i="3"/>
  <c r="C425" i="3"/>
  <c r="C416" i="3"/>
  <c r="C411" i="3"/>
  <c r="C402" i="3"/>
  <c r="C396" i="3"/>
  <c r="C392" i="3"/>
  <c r="C388" i="3"/>
  <c r="C384" i="3"/>
  <c r="C378" i="3"/>
  <c r="C371" i="3"/>
  <c r="C362" i="3"/>
  <c r="C357" i="3"/>
  <c r="C354" i="3"/>
  <c r="C348" i="3"/>
  <c r="C340" i="3"/>
  <c r="C330" i="3"/>
  <c r="C320" i="3"/>
  <c r="C304" i="3"/>
  <c r="C295" i="3"/>
  <c r="C287" i="3"/>
  <c r="C280" i="3"/>
  <c r="C271" i="3"/>
  <c r="C268" i="3"/>
  <c r="C256" i="3"/>
  <c r="C255" i="3"/>
  <c r="C252" i="3"/>
  <c r="C249" i="3"/>
  <c r="C232" i="3"/>
  <c r="C226" i="3"/>
  <c r="C220" i="3"/>
  <c r="C214" i="3"/>
  <c r="C206" i="3"/>
  <c r="C200" i="3"/>
  <c r="C193" i="3"/>
  <c r="C186" i="3"/>
  <c r="C179" i="3"/>
  <c r="C172" i="3"/>
  <c r="C166" i="3"/>
  <c r="C158" i="3"/>
  <c r="C151" i="3"/>
  <c r="C137" i="3"/>
  <c r="C126" i="3"/>
  <c r="C117" i="3"/>
  <c r="C107" i="3"/>
  <c r="C94" i="3"/>
  <c r="C85" i="3"/>
  <c r="C73" i="3"/>
  <c r="C62" i="3"/>
  <c r="C51" i="3"/>
  <c r="C39" i="3"/>
  <c r="C28" i="3"/>
  <c r="C19" i="3"/>
  <c r="C7" i="3"/>
  <c r="B30" i="2"/>
  <c r="B28" i="2" s="1"/>
  <c r="C267" i="3" l="1"/>
  <c r="C991" i="3"/>
  <c r="C1237" i="3"/>
  <c r="C1077" i="3"/>
  <c r="C1166" i="3"/>
  <c r="C802" i="3"/>
  <c r="C522" i="3"/>
  <c r="C356" i="3"/>
  <c r="C511" i="3"/>
  <c r="C466" i="3" s="1"/>
  <c r="C783" i="3"/>
  <c r="C927" i="3"/>
  <c r="C1102" i="3"/>
  <c r="C1184" i="3"/>
  <c r="C6" i="3"/>
  <c r="C710" i="3"/>
  <c r="C410" i="3"/>
  <c r="C639" i="3"/>
  <c r="C1057" i="3"/>
  <c r="B32" i="1"/>
  <c r="B28" i="1" s="1"/>
  <c r="B26" i="1"/>
  <c r="B20" i="1" s="1"/>
  <c r="B8" i="9"/>
  <c r="B21" i="9"/>
  <c r="B24" i="9"/>
  <c r="B17" i="9"/>
  <c r="B11" i="9"/>
  <c r="B10" i="8"/>
  <c r="B21" i="8"/>
  <c r="B24" i="8"/>
  <c r="B17" i="8"/>
  <c r="B14" i="8"/>
  <c r="B6" i="7"/>
  <c r="B17" i="7" s="1"/>
  <c r="B22" i="7" s="1"/>
  <c r="B14" i="6"/>
  <c r="B18" i="6" s="1"/>
  <c r="B6" i="5"/>
  <c r="B5" i="5" s="1"/>
  <c r="B18" i="5" s="1"/>
  <c r="B9" i="4"/>
  <c r="B16" i="4" s="1"/>
  <c r="B5" i="2"/>
  <c r="B36" i="2" s="1"/>
  <c r="B6" i="1"/>
  <c r="B29" i="9" l="1"/>
  <c r="B33" i="9" s="1"/>
  <c r="B27" i="8"/>
  <c r="B31" i="8" s="1"/>
  <c r="B22" i="5"/>
  <c r="C5" i="3"/>
  <c r="B5" i="1"/>
  <c r="B36" i="1" s="1"/>
</calcChain>
</file>

<file path=xl/sharedStrings.xml><?xml version="1.0" encoding="utf-8"?>
<sst xmlns="http://schemas.openxmlformats.org/spreadsheetml/2006/main" count="1746" uniqueCount="1393">
  <si>
    <t>表一</t>
  </si>
  <si>
    <t>单位：万元</t>
  </si>
  <si>
    <t>预算数</t>
  </si>
  <si>
    <t>本级收入合计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</si>
  <si>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</si>
  <si>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</si>
  <si>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</si>
  <si>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</si>
  <si>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</si>
  <si>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</si>
  <si>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</si>
  <si>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</si>
  <si>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</si>
  <si>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</si>
  <si>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</si>
  <si>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</si>
  <si>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</si>
  <si>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环保税</t>
  </si>
  <si>
    <t>二、非税收入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</si>
  <si>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</si>
  <si>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</si>
  <si>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</si>
  <si>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</si>
  <si>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</si>
  <si>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上级补助收入</t>
  </si>
  <si>
    <t>下级上解收入</t>
  </si>
  <si>
    <t>调入资金</t>
  </si>
  <si>
    <t>收入总计</t>
  </si>
  <si>
    <t>表二</t>
  </si>
  <si>
    <t>本级支出合计</t>
  </si>
  <si>
    <t xml:space="preserve">   一般公共服务支出</t>
  </si>
  <si>
    <t xml:space="preserve">   公共安全支出</t>
  </si>
  <si>
    <t xml:space="preserve">   教育支出</t>
  </si>
  <si>
    <t xml:space="preserve">   科学技术支出</t>
  </si>
  <si>
    <t xml:space="preserve">   社会保障和就业支出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</si>
  <si>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</si>
  <si>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</si>
  <si>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</si>
  <si>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</si>
  <si>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</si>
  <si>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商业服务业等支出</t>
  </si>
  <si>
    <t xml:space="preserve">   自然资源海洋气象等支出</t>
  </si>
  <si>
    <t xml:space="preserve">   住房保障支出</t>
  </si>
  <si>
    <t xml:space="preserve">   粮油物资储备支出</t>
  </si>
  <si>
    <t xml:space="preserve">   灾害防治及应急管理支出 </t>
  </si>
  <si>
    <t xml:space="preserve">   预备费</t>
  </si>
  <si>
    <t xml:space="preserve">   其他支出</t>
  </si>
  <si>
    <t xml:space="preserve">   债务付息支出</t>
  </si>
  <si>
    <t xml:space="preserve">  年终结余</t>
  </si>
  <si>
    <t xml:space="preserve">    结转</t>
  </si>
  <si>
    <t>支出总计</t>
  </si>
  <si>
    <t>科目编码</t>
  </si>
  <si>
    <t>科目名称</t>
  </si>
  <si>
    <t>一般公共预算支出</t>
  </si>
  <si>
    <t>一、国有土地使用权出让收入</t>
  </si>
  <si>
    <t>二、城市基础设施配套费收入</t>
  </si>
  <si>
    <t>三、污水处理费</t>
  </si>
  <si>
    <t>政府性基金预算收入</t>
  </si>
  <si>
    <t>上年结转及结余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</si>
  <si>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</si>
  <si>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</si>
  <si>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</si>
  <si>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</si>
  <si>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补助被征地农民支出</t>
  </si>
  <si>
    <t xml:space="preserve">      土地出让业务支出</t>
  </si>
  <si>
    <t xml:space="preserve">      支付破产或改制企业职工安置费</t>
  </si>
  <si>
    <t xml:space="preserve">      棚户区改造支出</t>
  </si>
  <si>
    <t xml:space="preserve">      其他国有土地使用权出让收入安排的支出</t>
  </si>
  <si>
    <t>政府性基金预算支出</t>
  </si>
  <si>
    <t>调出资金</t>
  </si>
  <si>
    <t>结转下年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</si>
  <si>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</si>
  <si>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</si>
  <si>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</si>
  <si>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</si>
  <si>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</si>
  <si>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国有资本经营预算收入</t>
  </si>
  <si>
    <t>上年结转</t>
  </si>
  <si>
    <t>一、社会保障和就业支出</t>
  </si>
  <si>
    <t>二、国有资本经营预算支出</t>
  </si>
  <si>
    <t xml:space="preserve">  1、解决历史遗留问题及改革成本支出</t>
  </si>
  <si>
    <t xml:space="preserve">    国有企业改革成本支出</t>
  </si>
  <si>
    <t xml:space="preserve">  2、国有企业资本金注入</t>
  </si>
  <si>
    <t xml:space="preserve">    公益性设施投资支出</t>
  </si>
  <si>
    <t xml:space="preserve">    其他国有企业资本金注入</t>
  </si>
  <si>
    <t xml:space="preserve">  3、国有企业政策性补贴</t>
  </si>
  <si>
    <t xml:space="preserve">  4、金融国有资本经营预算支出</t>
  </si>
  <si>
    <t xml:space="preserve">  5、其他国有资本经营预算支出</t>
  </si>
  <si>
    <t xml:space="preserve">    其他国有资本经营预算支出</t>
  </si>
  <si>
    <t>国有资本经营预算支出</t>
  </si>
  <si>
    <t>企业职工基本养老保险基金收入</t>
  </si>
  <si>
    <t>失业保险基金收入</t>
  </si>
  <si>
    <t xml:space="preserve">    失业保险费收入</t>
  </si>
  <si>
    <t xml:space="preserve">    失业保险基金利息收入</t>
  </si>
  <si>
    <t xml:space="preserve">    职工基本医疗保险费收入</t>
  </si>
  <si>
    <t xml:space="preserve">    职工基本医疗保险基金利息收入</t>
  </si>
  <si>
    <t xml:space="preserve">    其他职工基本医疗保险基金收入</t>
  </si>
  <si>
    <t>工伤保险基金收入</t>
  </si>
  <si>
    <t xml:space="preserve">    工伤保险费收入</t>
  </si>
  <si>
    <t xml:space="preserve">    工伤保险基金利息收入</t>
  </si>
  <si>
    <t>生育保险基金收入</t>
  </si>
  <si>
    <t xml:space="preserve">    生育保险费收入</t>
  </si>
  <si>
    <t xml:space="preserve">    生育保险基金利息收入</t>
  </si>
  <si>
    <t>机关事业单位基本养老保险基金收入</t>
  </si>
  <si>
    <t xml:space="preserve">    机关事业单位基本养老保险费收入</t>
  </si>
  <si>
    <t xml:space="preserve">    机关事业单位基本养老保险基金财政补贴收入</t>
  </si>
  <si>
    <t xml:space="preserve">    机关事业单位基本养老保险基金利息收入</t>
  </si>
  <si>
    <r>
      <t xml:space="preserve">    </t>
    </r>
    <r>
      <rPr>
        <sz val="11"/>
        <rFont val="宋体"/>
        <family val="3"/>
        <charset val="134"/>
      </rPr>
      <t>失业保险金</t>
    </r>
  </si>
  <si>
    <r>
      <t xml:space="preserve">    </t>
    </r>
    <r>
      <rPr>
        <sz val="11"/>
        <rFont val="宋体"/>
        <family val="3"/>
        <charset val="134"/>
      </rPr>
      <t>医疗保险费</t>
    </r>
  </si>
  <si>
    <r>
      <t xml:space="preserve"> </t>
    </r>
    <r>
      <rPr>
        <sz val="11"/>
        <rFont val="宋体"/>
        <family val="3"/>
        <charset val="134"/>
      </rPr>
      <t xml:space="preserve">   </t>
    </r>
    <r>
      <rPr>
        <sz val="11"/>
        <rFont val="宋体"/>
        <family val="3"/>
        <charset val="134"/>
      </rPr>
      <t>技能提升补贴支出</t>
    </r>
  </si>
  <si>
    <r>
      <t xml:space="preserve">    </t>
    </r>
    <r>
      <rPr>
        <sz val="11"/>
        <rFont val="宋体"/>
        <family val="3"/>
        <charset val="134"/>
      </rPr>
      <t>其他失业保险基金支出</t>
    </r>
  </si>
  <si>
    <t xml:space="preserve">    职工基本医疗保险统筹基金</t>
  </si>
  <si>
    <t xml:space="preserve">    职工基本医疗保险个人账户基金</t>
  </si>
  <si>
    <t xml:space="preserve">    其他职工基本医疗保险基金支出</t>
  </si>
  <si>
    <t xml:space="preserve">    工伤保险待遇支出</t>
  </si>
  <si>
    <t xml:space="preserve">    劳动能力鉴定支出</t>
  </si>
  <si>
    <t xml:space="preserve">    工伤预防费用支出</t>
  </si>
  <si>
    <t xml:space="preserve">    其他工伤保险基金支出</t>
  </si>
  <si>
    <t xml:space="preserve">    生育医疗费用支出</t>
  </si>
  <si>
    <t xml:space="preserve">    其他生育保险基金支出</t>
  </si>
  <si>
    <t xml:space="preserve">    其他机关事业单位基本养老保险基金支出</t>
  </si>
  <si>
    <t>2019年永州市本级一般公共预算收入表</t>
    <phoneticPr fontId="3" type="noConversion"/>
  </si>
  <si>
    <t xml:space="preserve">    专项收入</t>
    <phoneticPr fontId="3" type="noConversion"/>
  </si>
  <si>
    <t>转移性收入合计</t>
    <phoneticPr fontId="3" type="noConversion"/>
  </si>
  <si>
    <t>返还性收入</t>
    <phoneticPr fontId="3" type="noConversion"/>
  </si>
  <si>
    <t>一般性转移支付收入</t>
    <phoneticPr fontId="3" type="noConversion"/>
  </si>
  <si>
    <t>专项转移支付收入</t>
    <phoneticPr fontId="3" type="noConversion"/>
  </si>
  <si>
    <t>调入资金</t>
    <phoneticPr fontId="3" type="noConversion"/>
  </si>
  <si>
    <t>从政府性基金预算调入</t>
    <phoneticPr fontId="3" type="noConversion"/>
  </si>
  <si>
    <t>债务转贷收入</t>
    <phoneticPr fontId="3" type="noConversion"/>
  </si>
  <si>
    <t>2019年永州市本级一般公共预算支出表</t>
    <phoneticPr fontId="3" type="noConversion"/>
  </si>
  <si>
    <t xml:space="preserve">   文化旅游体育与传媒支出</t>
    <phoneticPr fontId="3" type="noConversion"/>
  </si>
  <si>
    <t xml:space="preserve">   资源勘探工业信息等支出</t>
    <phoneticPr fontId="3" type="noConversion"/>
  </si>
  <si>
    <t xml:space="preserve">  上解支出</t>
    <phoneticPr fontId="3" type="noConversion"/>
  </si>
  <si>
    <t xml:space="preserve">  体制上解支出</t>
    <phoneticPr fontId="3" type="noConversion"/>
  </si>
  <si>
    <t xml:space="preserve">  专项上解支出</t>
    <phoneticPr fontId="3" type="noConversion"/>
  </si>
  <si>
    <t xml:space="preserve">  结算补助支出</t>
    <phoneticPr fontId="3" type="noConversion"/>
  </si>
  <si>
    <t xml:space="preserve">    结余</t>
    <phoneticPr fontId="3" type="noConversion"/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</si>
  <si>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</si>
  <si>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</si>
  <si>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</si>
  <si>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</si>
  <si>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</si>
  <si>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</si>
  <si>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</si>
  <si>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</si>
  <si>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</si>
  <si>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</si>
  <si>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</si>
  <si>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</si>
  <si>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</si>
  <si>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</si>
  <si>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</si>
  <si>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</si>
  <si>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</si>
  <si>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</si>
  <si>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</si>
  <si>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</si>
  <si>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</si>
  <si>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</si>
  <si>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</si>
  <si>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</si>
  <si>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</si>
  <si>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</si>
  <si>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</si>
  <si>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</si>
  <si>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</si>
  <si>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</si>
  <si>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</si>
  <si>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</si>
  <si>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</si>
  <si>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</si>
  <si>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</si>
  <si>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</si>
  <si>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</si>
  <si>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</si>
  <si>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</si>
  <si>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</si>
  <si>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</si>
  <si>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</si>
  <si>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</si>
  <si>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</si>
  <si>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</si>
  <si>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</si>
  <si>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</si>
  <si>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</si>
  <si>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</si>
  <si>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</si>
  <si>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</si>
  <si>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</si>
  <si>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</si>
  <si>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</si>
  <si>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</si>
  <si>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</si>
  <si>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</si>
  <si>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</si>
  <si>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</si>
  <si>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</si>
  <si>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</si>
  <si>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</si>
  <si>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</si>
  <si>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</si>
  <si>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</si>
  <si>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</si>
  <si>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</si>
  <si>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</si>
  <si>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</si>
  <si>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</si>
  <si>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</si>
  <si>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</si>
  <si>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</si>
  <si>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</si>
  <si>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</si>
  <si>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</si>
  <si>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</si>
  <si>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</si>
  <si>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</si>
  <si>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</si>
  <si>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</si>
  <si>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</si>
  <si>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</si>
  <si>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</si>
  <si>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</si>
  <si>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</si>
  <si>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</si>
  <si>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</si>
  <si>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</si>
  <si>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</si>
  <si>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</si>
  <si>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</si>
  <si>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</si>
  <si>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</si>
  <si>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</si>
  <si>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</si>
  <si>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</si>
  <si>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</si>
  <si>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</si>
  <si>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</si>
  <si>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</si>
  <si>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</si>
  <si>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</si>
  <si>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</si>
  <si>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</si>
  <si>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</si>
  <si>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</si>
  <si>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</si>
  <si>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</si>
  <si>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</si>
  <si>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</si>
  <si>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</si>
  <si>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</si>
  <si>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</si>
  <si>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</si>
  <si>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</si>
  <si>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</si>
  <si>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</si>
  <si>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</si>
  <si>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</si>
  <si>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</si>
  <si>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</si>
  <si>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</si>
  <si>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</si>
  <si>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</si>
  <si>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</si>
  <si>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</si>
  <si>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</si>
  <si>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</si>
  <si>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</si>
  <si>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</si>
  <si>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</si>
  <si>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</si>
  <si>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</si>
  <si>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</si>
  <si>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</si>
  <si>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</si>
  <si>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</si>
  <si>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</si>
  <si>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</si>
  <si>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</si>
  <si>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</si>
  <si>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</si>
  <si>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</si>
  <si>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</si>
  <si>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</si>
  <si>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</si>
  <si>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</si>
  <si>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</si>
  <si>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</si>
  <si>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</si>
  <si>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</si>
  <si>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</si>
  <si>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</si>
  <si>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</si>
  <si>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</si>
  <si>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</si>
  <si>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</si>
  <si>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</si>
  <si>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</si>
  <si>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</si>
  <si>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</si>
  <si>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</si>
  <si>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</si>
  <si>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</si>
  <si>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</si>
  <si>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</si>
  <si>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</si>
  <si>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</si>
  <si>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</si>
  <si>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</si>
  <si>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</si>
  <si>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</si>
  <si>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</si>
  <si>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</si>
  <si>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</si>
  <si>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</si>
  <si>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</si>
  <si>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</si>
  <si>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</si>
  <si>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</si>
  <si>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</si>
  <si>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</si>
  <si>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</si>
  <si>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</si>
  <si>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</si>
  <si>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</si>
  <si>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</si>
  <si>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</si>
  <si>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</si>
  <si>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</si>
  <si>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</si>
  <si>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</si>
  <si>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</si>
  <si>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</si>
  <si>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</si>
  <si>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</si>
  <si>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</si>
  <si>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</si>
  <si>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</si>
  <si>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</si>
  <si>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</si>
  <si>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</si>
  <si>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</si>
  <si>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</si>
  <si>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</si>
  <si>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</si>
  <si>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</si>
  <si>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</si>
  <si>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</si>
  <si>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</si>
  <si>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</si>
  <si>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</si>
  <si>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</si>
  <si>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</si>
  <si>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</si>
  <si>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</si>
  <si>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</si>
  <si>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</si>
  <si>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</si>
  <si>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</si>
  <si>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</si>
  <si>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</si>
  <si>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</si>
  <si>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</si>
  <si>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</si>
  <si>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</si>
  <si>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</si>
  <si>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</si>
  <si>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</si>
  <si>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</si>
  <si>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</si>
  <si>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</si>
  <si>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</si>
  <si>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</si>
  <si>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</si>
  <si>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</si>
  <si>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</si>
  <si>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</si>
  <si>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</si>
  <si>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</si>
  <si>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</si>
  <si>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</si>
  <si>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</si>
  <si>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</si>
  <si>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</si>
  <si>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</si>
  <si>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</si>
  <si>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</si>
  <si>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</si>
  <si>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</si>
  <si>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</si>
  <si>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</si>
  <si>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</si>
  <si>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</si>
  <si>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</si>
  <si>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</si>
  <si>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</si>
  <si>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</si>
  <si>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</si>
  <si>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</si>
  <si>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</si>
  <si>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</si>
  <si>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</si>
  <si>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</si>
  <si>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</si>
  <si>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</si>
  <si>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</si>
  <si>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</si>
  <si>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</si>
  <si>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</si>
  <si>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</si>
  <si>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</si>
  <si>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</si>
  <si>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</si>
  <si>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</si>
  <si>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</si>
  <si>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</si>
  <si>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</si>
  <si>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</si>
  <si>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</si>
  <si>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</si>
  <si>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</si>
  <si>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</si>
  <si>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</si>
  <si>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</si>
  <si>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</si>
  <si>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</si>
  <si>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</si>
  <si>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</si>
  <si>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</si>
  <si>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</si>
  <si>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</si>
  <si>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</si>
  <si>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</si>
  <si>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</si>
  <si>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</si>
  <si>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</si>
  <si>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</si>
  <si>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</si>
  <si>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</si>
  <si>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</si>
  <si>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</si>
  <si>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</si>
  <si>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</si>
  <si>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</si>
  <si>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</si>
  <si>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</si>
  <si>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</si>
  <si>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</si>
  <si>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</si>
  <si>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</si>
  <si>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</si>
  <si>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</si>
  <si>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</si>
  <si>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</si>
  <si>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</si>
  <si>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</si>
  <si>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</si>
  <si>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</si>
  <si>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</si>
  <si>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</si>
  <si>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</si>
  <si>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</si>
  <si>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</si>
  <si>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</si>
  <si>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</si>
  <si>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</si>
  <si>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</si>
  <si>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</si>
  <si>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</si>
  <si>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</si>
  <si>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</si>
  <si>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</si>
  <si>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</si>
  <si>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</si>
  <si>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</si>
  <si>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</si>
  <si>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</si>
  <si>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</si>
  <si>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</si>
  <si>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</si>
  <si>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</si>
  <si>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</si>
  <si>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</si>
  <si>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</si>
  <si>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</si>
  <si>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</si>
  <si>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</si>
  <si>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</si>
  <si>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</si>
  <si>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</si>
  <si>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</si>
  <si>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</si>
  <si>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</si>
  <si>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</si>
  <si>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</si>
  <si>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</si>
  <si>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</si>
  <si>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</si>
  <si>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</si>
  <si>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</si>
  <si>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</si>
  <si>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</si>
  <si>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</si>
  <si>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</si>
  <si>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</si>
  <si>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</si>
  <si>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</si>
  <si>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</si>
  <si>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</si>
  <si>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</si>
  <si>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</si>
  <si>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</si>
  <si>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</si>
  <si>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</si>
  <si>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</si>
  <si>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</si>
  <si>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</si>
  <si>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</si>
  <si>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</si>
  <si>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</si>
  <si>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</si>
  <si>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</si>
  <si>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</si>
  <si>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</si>
  <si>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</si>
  <si>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</si>
  <si>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</si>
  <si>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</si>
  <si>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</si>
  <si>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</si>
  <si>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</si>
  <si>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</si>
  <si>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</si>
  <si>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</si>
  <si>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</si>
  <si>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</si>
  <si>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</si>
  <si>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</si>
  <si>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</si>
  <si>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</si>
  <si>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</si>
  <si>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</si>
  <si>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</si>
  <si>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</si>
  <si>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</si>
  <si>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</si>
  <si>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</si>
  <si>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</si>
  <si>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</si>
  <si>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</si>
  <si>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</si>
  <si>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</si>
  <si>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</si>
  <si>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</si>
  <si>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</si>
  <si>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</si>
  <si>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</si>
  <si>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</si>
  <si>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</si>
  <si>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</si>
  <si>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</si>
  <si>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</si>
  <si>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</si>
  <si>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</si>
  <si>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</si>
  <si>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</si>
  <si>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</si>
  <si>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</si>
  <si>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</si>
  <si>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</si>
  <si>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</si>
  <si>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</si>
  <si>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</si>
  <si>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</si>
  <si>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</si>
  <si>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</si>
  <si>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</si>
  <si>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</si>
  <si>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</si>
  <si>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</si>
  <si>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</si>
  <si>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</si>
  <si>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</si>
  <si>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</si>
  <si>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</si>
  <si>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</si>
  <si>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</si>
  <si>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</si>
  <si>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</si>
  <si>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</si>
  <si>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</si>
  <si>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</si>
  <si>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</si>
  <si>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</si>
  <si>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</si>
  <si>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</si>
  <si>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</si>
  <si>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</si>
  <si>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</si>
  <si>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</si>
  <si>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</si>
  <si>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</si>
  <si>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</si>
  <si>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</si>
  <si>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</si>
  <si>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</si>
  <si>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</si>
  <si>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</si>
  <si>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</si>
  <si>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</si>
  <si>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</si>
  <si>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</si>
  <si>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</si>
  <si>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</si>
  <si>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</si>
  <si>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</si>
  <si>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</si>
  <si>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</si>
  <si>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</si>
  <si>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</si>
  <si>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</si>
  <si>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</si>
  <si>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</si>
  <si>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</si>
  <si>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</si>
  <si>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</si>
  <si>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</si>
  <si>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</si>
  <si>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</si>
  <si>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</si>
  <si>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</si>
  <si>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</si>
  <si>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</si>
  <si>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</si>
  <si>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</si>
  <si>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</si>
  <si>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</si>
  <si>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</si>
  <si>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</si>
  <si>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</si>
  <si>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</si>
  <si>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</si>
  <si>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</si>
  <si>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</si>
  <si>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</si>
  <si>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</si>
  <si>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</si>
  <si>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</si>
  <si>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</si>
  <si>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</si>
  <si>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</si>
  <si>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</si>
  <si>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</si>
  <si>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</si>
  <si>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</si>
  <si>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</si>
  <si>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</si>
  <si>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</si>
  <si>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</si>
  <si>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</si>
  <si>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</si>
  <si>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</si>
  <si>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</si>
  <si>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</si>
  <si>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</si>
  <si>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</si>
  <si>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</si>
  <si>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</si>
  <si>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</si>
  <si>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</si>
  <si>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</si>
  <si>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</si>
  <si>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</si>
  <si>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</si>
  <si>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</si>
  <si>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</si>
  <si>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</si>
  <si>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</si>
  <si>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</si>
  <si>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</si>
  <si>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</si>
  <si>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</si>
  <si>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</si>
  <si>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</si>
  <si>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</si>
  <si>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</si>
  <si>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</si>
  <si>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</si>
  <si>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</si>
  <si>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</si>
  <si>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</si>
  <si>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</si>
  <si>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</si>
  <si>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</si>
  <si>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</si>
  <si>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</si>
  <si>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</si>
  <si>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</si>
  <si>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</si>
  <si>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</si>
  <si>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</si>
  <si>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</si>
  <si>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</si>
  <si>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</si>
  <si>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</si>
  <si>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</si>
  <si>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</si>
  <si>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</si>
  <si>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</si>
  <si>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</si>
  <si>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</si>
  <si>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</si>
  <si>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</si>
  <si>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</si>
  <si>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</si>
  <si>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</si>
  <si>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</si>
  <si>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</si>
  <si>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</si>
  <si>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</si>
  <si>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</si>
  <si>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</si>
  <si>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</si>
  <si>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</si>
  <si>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</si>
  <si>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</si>
  <si>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</si>
  <si>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</si>
  <si>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</si>
  <si>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</si>
  <si>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</si>
  <si>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</si>
  <si>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</si>
  <si>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</si>
  <si>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</si>
  <si>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</si>
  <si>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</si>
  <si>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</si>
  <si>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</si>
  <si>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</si>
  <si>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</si>
  <si>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</si>
  <si>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</si>
  <si>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</si>
  <si>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</si>
  <si>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</si>
  <si>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</si>
  <si>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</si>
  <si>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</si>
  <si>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</si>
  <si>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</si>
  <si>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</si>
  <si>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</si>
  <si>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</si>
  <si>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</si>
  <si>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</si>
  <si>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</si>
  <si>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</si>
  <si>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</si>
  <si>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</si>
  <si>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</si>
  <si>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</si>
  <si>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</si>
  <si>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</si>
  <si>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</si>
  <si>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</si>
  <si>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</si>
  <si>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</si>
  <si>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</si>
  <si>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</si>
  <si>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</si>
  <si>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</si>
  <si>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</si>
  <si>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</si>
  <si>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</si>
  <si>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</si>
  <si>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</si>
  <si>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</si>
  <si>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</si>
  <si>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</si>
  <si>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</si>
  <si>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</si>
  <si>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</si>
  <si>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</si>
  <si>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</si>
  <si>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</si>
  <si>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</si>
  <si>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</si>
  <si>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</si>
  <si>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</si>
  <si>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</si>
  <si>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</si>
  <si>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</si>
  <si>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</si>
  <si>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</si>
  <si>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</si>
  <si>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</si>
  <si>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</si>
  <si>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</si>
  <si>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</si>
  <si>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</si>
  <si>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</si>
  <si>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</si>
  <si>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</si>
  <si>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</si>
  <si>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</si>
  <si>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</si>
  <si>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</si>
  <si>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</si>
  <si>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</si>
  <si>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</si>
  <si>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</si>
  <si>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</si>
  <si>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</si>
  <si>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</si>
  <si>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</si>
  <si>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</si>
  <si>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</si>
  <si>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</si>
  <si>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</si>
  <si>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</si>
  <si>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</si>
  <si>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</si>
  <si>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</si>
  <si>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</si>
  <si>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</si>
  <si>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</si>
  <si>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</si>
  <si>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</si>
  <si>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</si>
  <si>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</si>
  <si>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</si>
  <si>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</si>
  <si>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</si>
  <si>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</si>
  <si>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</si>
  <si>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</si>
  <si>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</si>
  <si>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</si>
  <si>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</si>
  <si>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</si>
  <si>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</si>
  <si>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</si>
  <si>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</si>
  <si>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</si>
  <si>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</si>
  <si>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</si>
  <si>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</si>
  <si>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</si>
  <si>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</si>
  <si>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</si>
  <si>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</si>
  <si>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</si>
  <si>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</si>
  <si>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</si>
  <si>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</si>
  <si>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</si>
  <si>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</si>
  <si>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</si>
  <si>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</si>
  <si>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</si>
  <si>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</si>
  <si>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</si>
  <si>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</si>
  <si>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</si>
  <si>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</si>
  <si>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</si>
  <si>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</si>
  <si>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</si>
  <si>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</si>
  <si>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</si>
  <si>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</si>
  <si>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</si>
  <si>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</si>
  <si>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</si>
  <si>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</si>
  <si>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</si>
  <si>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</si>
  <si>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</si>
  <si>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</si>
  <si>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</si>
  <si>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</si>
  <si>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</si>
  <si>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</si>
  <si>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</si>
  <si>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</si>
  <si>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</si>
  <si>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</si>
  <si>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</si>
  <si>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</si>
  <si>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</si>
  <si>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</si>
  <si>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</si>
  <si>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</si>
  <si>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</si>
  <si>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</si>
  <si>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</si>
  <si>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</si>
  <si>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</si>
  <si>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</si>
  <si>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</si>
  <si>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</si>
  <si>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</si>
  <si>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</si>
  <si>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</si>
  <si>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</si>
  <si>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</si>
  <si>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</si>
  <si>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</si>
  <si>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</si>
  <si>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</si>
  <si>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</si>
  <si>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</si>
  <si>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</si>
  <si>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</si>
  <si>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</si>
  <si>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</si>
  <si>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</si>
  <si>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</si>
  <si>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</si>
  <si>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</si>
  <si>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</si>
  <si>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</si>
  <si>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</si>
  <si>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</si>
  <si>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</si>
  <si>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</si>
  <si>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</si>
  <si>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</si>
  <si>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</si>
  <si>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</si>
  <si>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</si>
  <si>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</si>
  <si>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</si>
  <si>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</si>
  <si>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</si>
  <si>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</si>
  <si>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</si>
  <si>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</si>
  <si>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</si>
  <si>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</si>
  <si>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</si>
  <si>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</si>
  <si>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</si>
  <si>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</si>
  <si>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</si>
  <si>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</si>
  <si>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</si>
  <si>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</si>
  <si>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</si>
  <si>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</si>
  <si>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</si>
  <si>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</si>
  <si>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</si>
  <si>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</si>
  <si>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</si>
  <si>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</si>
  <si>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</si>
  <si>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</si>
  <si>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</si>
  <si>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</si>
  <si>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</si>
  <si>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</si>
  <si>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</si>
  <si>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</si>
  <si>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</si>
  <si>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</si>
  <si>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</si>
  <si>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</si>
  <si>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</si>
  <si>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</si>
  <si>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</si>
  <si>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</si>
  <si>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</si>
  <si>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</si>
  <si>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</si>
  <si>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</si>
  <si>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</si>
  <si>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</si>
  <si>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t xml:space="preserve">        自然资源社会公益服务</t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</si>
  <si>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</si>
  <si>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</si>
  <si>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</si>
  <si>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</si>
  <si>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</si>
  <si>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</si>
  <si>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</si>
  <si>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</si>
  <si>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</si>
  <si>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</si>
  <si>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</si>
  <si>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</si>
  <si>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</si>
  <si>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</si>
  <si>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</si>
  <si>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</si>
  <si>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</si>
  <si>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</si>
  <si>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</si>
  <si>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</si>
  <si>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</si>
  <si>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</si>
  <si>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</si>
  <si>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</si>
  <si>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</si>
  <si>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</si>
  <si>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</si>
  <si>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</si>
  <si>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</si>
  <si>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</si>
  <si>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</si>
  <si>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</si>
  <si>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</si>
  <si>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</si>
  <si>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</si>
  <si>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</si>
  <si>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</si>
  <si>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</si>
  <si>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</si>
  <si>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</si>
  <si>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</si>
  <si>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</si>
  <si>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</si>
  <si>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</si>
  <si>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</si>
  <si>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</si>
  <si>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</si>
  <si>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</si>
  <si>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</si>
  <si>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</si>
  <si>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</si>
  <si>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</si>
  <si>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</si>
  <si>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</si>
  <si>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</si>
  <si>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</si>
  <si>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</si>
  <si>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</si>
  <si>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</si>
  <si>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</si>
  <si>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</si>
  <si>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</si>
  <si>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</si>
  <si>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</si>
  <si>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</si>
  <si>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</si>
  <si>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</si>
  <si>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</si>
  <si>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</si>
  <si>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</si>
  <si>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</si>
  <si>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</si>
  <si>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</si>
  <si>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</si>
  <si>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</si>
  <si>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</si>
  <si>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</si>
  <si>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</si>
  <si>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</si>
  <si>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</si>
  <si>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</si>
  <si>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</si>
  <si>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</si>
  <si>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</si>
  <si>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</si>
  <si>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</si>
  <si>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</si>
  <si>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</si>
  <si>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</si>
  <si>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</si>
  <si>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</si>
  <si>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</si>
  <si>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</si>
  <si>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</si>
  <si>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</si>
  <si>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</si>
  <si>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</si>
  <si>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</si>
  <si>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</si>
  <si>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</si>
  <si>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</si>
  <si>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</si>
  <si>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</si>
  <si>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</si>
  <si>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</si>
  <si>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</si>
  <si>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</si>
  <si>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</si>
  <si>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</si>
  <si>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</si>
  <si>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</si>
  <si>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</si>
  <si>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</si>
  <si>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</si>
  <si>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</si>
  <si>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</si>
  <si>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</si>
  <si>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</si>
  <si>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</si>
  <si>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</si>
  <si>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</si>
  <si>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</si>
  <si>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</si>
  <si>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</si>
  <si>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</si>
  <si>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</si>
  <si>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</si>
  <si>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</si>
  <si>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</si>
  <si>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</si>
  <si>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</si>
  <si>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</si>
  <si>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</si>
  <si>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</si>
  <si>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</si>
  <si>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</si>
  <si>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</si>
  <si>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</si>
  <si>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</si>
  <si>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</si>
  <si>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</si>
  <si>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</si>
  <si>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</si>
  <si>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</si>
  <si>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</si>
  <si>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</si>
  <si>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</si>
  <si>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</si>
  <si>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</si>
  <si>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</si>
  <si>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</si>
  <si>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</si>
  <si>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</si>
  <si>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</si>
  <si>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</si>
  <si>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</si>
  <si>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</si>
  <si>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</si>
  <si>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</si>
  <si>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</si>
  <si>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</si>
  <si>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</si>
  <si>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</si>
  <si>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2019年永州市本级政府性基金收入预算表</t>
    <phoneticPr fontId="3" type="noConversion"/>
  </si>
  <si>
    <t xml:space="preserve">    城市基础设施配套费安排的支出</t>
    <phoneticPr fontId="3" type="noConversion"/>
  </si>
  <si>
    <t xml:space="preserve">    污水处理费安排的支出</t>
    <phoneticPr fontId="3" type="noConversion"/>
  </si>
  <si>
    <t>城乡社区支出</t>
    <phoneticPr fontId="3" type="noConversion"/>
  </si>
  <si>
    <t>2019年永州市本级国有资本经营收入预算表</t>
    <phoneticPr fontId="3" type="noConversion"/>
  </si>
  <si>
    <t>2019年永州市本级国有资本经营支出预算表</t>
    <phoneticPr fontId="3" type="noConversion"/>
  </si>
  <si>
    <t>2019年永州市本级社会保险基金收入预算表</t>
    <phoneticPr fontId="3" type="noConversion"/>
  </si>
  <si>
    <t xml:space="preserve">    企业职工基本养老保险费收入</t>
    <phoneticPr fontId="3" type="noConversion"/>
  </si>
  <si>
    <t xml:space="preserve">    企业职工基本养老保险基金财政补贴收入</t>
    <phoneticPr fontId="3" type="noConversion"/>
  </si>
  <si>
    <t xml:space="preserve">    企业职工基本养老保险基金利息收入</t>
    <phoneticPr fontId="3" type="noConversion"/>
  </si>
  <si>
    <t xml:space="preserve">    其他企业职工基本养老保险基金收入</t>
    <phoneticPr fontId="3" type="noConversion"/>
  </si>
  <si>
    <t>城镇职工基本医疗保险基金收入</t>
    <phoneticPr fontId="3" type="noConversion"/>
  </si>
  <si>
    <t>本年收入合计</t>
    <phoneticPr fontId="3" type="noConversion"/>
  </si>
  <si>
    <r>
      <rPr>
        <sz val="11"/>
        <rFont val="宋体"/>
        <family val="3"/>
        <charset val="134"/>
      </rPr>
      <t>上级补助收入</t>
    </r>
  </si>
  <si>
    <r>
      <rPr>
        <sz val="11"/>
        <rFont val="宋体"/>
        <family val="3"/>
        <charset val="134"/>
      </rPr>
      <t>下级上解收入</t>
    </r>
  </si>
  <si>
    <r>
      <rPr>
        <sz val="11"/>
        <rFont val="宋体"/>
        <family val="3"/>
        <charset val="134"/>
      </rPr>
      <t>上年结余</t>
    </r>
  </si>
  <si>
    <t>项  目</t>
    <phoneticPr fontId="3" type="noConversion"/>
  </si>
  <si>
    <t>项  目</t>
    <phoneticPr fontId="3" type="noConversion"/>
  </si>
  <si>
    <t>2019年永州市本级社会保险基金支出预算表</t>
    <phoneticPr fontId="3" type="noConversion"/>
  </si>
  <si>
    <r>
      <rPr>
        <b/>
        <sz val="11"/>
        <rFont val="宋体"/>
        <family val="3"/>
        <charset val="134"/>
      </rPr>
      <t>本年支出合计</t>
    </r>
  </si>
  <si>
    <r>
      <rPr>
        <sz val="11"/>
        <rFont val="宋体"/>
        <family val="3"/>
        <charset val="134"/>
      </rPr>
      <t>补助下级支出</t>
    </r>
  </si>
  <si>
    <r>
      <rPr>
        <sz val="11"/>
        <rFont val="宋体"/>
        <family val="3"/>
        <charset val="134"/>
      </rPr>
      <t>上解上级支出</t>
    </r>
  </si>
  <si>
    <r>
      <rPr>
        <sz val="11"/>
        <rFont val="宋体"/>
        <family val="3"/>
        <charset val="134"/>
      </rPr>
      <t>结转下年</t>
    </r>
  </si>
  <si>
    <t xml:space="preserve">    基本养老保险费支出</t>
    <phoneticPr fontId="3" type="noConversion"/>
  </si>
  <si>
    <t xml:space="preserve">    丧葬抚恤补助支出</t>
    <phoneticPr fontId="3" type="noConversion"/>
  </si>
  <si>
    <t>企业职工基本养老保险基金支出</t>
    <phoneticPr fontId="3" type="noConversion"/>
  </si>
  <si>
    <t>机关事业单位基本养老保险基金支出</t>
    <phoneticPr fontId="3" type="noConversion"/>
  </si>
  <si>
    <t>失业保险基金支出</t>
    <phoneticPr fontId="3" type="noConversion"/>
  </si>
  <si>
    <t xml:space="preserve">    稳定岗位补贴支出</t>
    <phoneticPr fontId="3" type="noConversion"/>
  </si>
  <si>
    <t>城镇职工基本医疗保险基金支出</t>
    <phoneticPr fontId="3" type="noConversion"/>
  </si>
  <si>
    <t>工伤保险基金支出</t>
    <phoneticPr fontId="3" type="noConversion"/>
  </si>
  <si>
    <t>生育保险基金支出</t>
    <phoneticPr fontId="3" type="noConversion"/>
  </si>
  <si>
    <r>
      <t>目</t>
    </r>
    <r>
      <rPr>
        <b/>
        <sz val="18"/>
        <rFont val="Times New Roman"/>
        <family val="1"/>
      </rPr>
      <t xml:space="preserve">           </t>
    </r>
    <r>
      <rPr>
        <b/>
        <sz val="18"/>
        <rFont val="宋体"/>
        <family val="3"/>
        <charset val="134"/>
      </rPr>
      <t>录</t>
    </r>
  </si>
  <si>
    <t>表一：</t>
  </si>
  <si>
    <t>表二：</t>
  </si>
  <si>
    <t>表三：</t>
  </si>
  <si>
    <t>表四：</t>
  </si>
  <si>
    <t>表五：</t>
  </si>
  <si>
    <t>表六：</t>
  </si>
  <si>
    <t>表七：</t>
  </si>
  <si>
    <t>表八：</t>
  </si>
  <si>
    <t>表九：</t>
  </si>
  <si>
    <t>2019年永州市本级一般公共预算支出表</t>
    <phoneticPr fontId="3" type="noConversion"/>
  </si>
  <si>
    <t>2019年永州市本级政府性基金支出预算表</t>
    <phoneticPr fontId="3" type="noConversion"/>
  </si>
  <si>
    <t>2019年永州市本级国有资本经营收入预算表</t>
    <phoneticPr fontId="3" type="noConversion"/>
  </si>
  <si>
    <t>2019年永州市本级社会保险基金收入预算表</t>
    <phoneticPr fontId="3" type="noConversion"/>
  </si>
  <si>
    <t>项目</t>
  </si>
  <si>
    <t>市本级</t>
  </si>
  <si>
    <t>一、上级补助收入</t>
  </si>
  <si>
    <t>（一）返还性收入</t>
  </si>
  <si>
    <t>（二）一般性转移支付收入</t>
  </si>
  <si>
    <t>（三）专项转移支付收入</t>
  </si>
  <si>
    <t>2019年永州市市级一般公共预算税收返还和转移支付预算情况表</t>
    <phoneticPr fontId="3" type="noConversion"/>
  </si>
  <si>
    <t>零陵区</t>
    <phoneticPr fontId="3" type="noConversion"/>
  </si>
  <si>
    <t>冷水滩区</t>
    <phoneticPr fontId="3" type="noConversion"/>
  </si>
  <si>
    <t>金洞
管理区</t>
    <phoneticPr fontId="3" type="noConversion"/>
  </si>
  <si>
    <t>回龙圩
管理区</t>
    <phoneticPr fontId="3" type="noConversion"/>
  </si>
  <si>
    <t>永州
经开区</t>
    <phoneticPr fontId="3" type="noConversion"/>
  </si>
  <si>
    <t>市本级
及辖区</t>
    <phoneticPr fontId="3" type="noConversion"/>
  </si>
  <si>
    <t>5、其他返还性收入</t>
    <phoneticPr fontId="3" type="noConversion"/>
  </si>
  <si>
    <t>表十：</t>
    <phoneticPr fontId="3" type="noConversion"/>
  </si>
  <si>
    <t>2019年永州市市级一般公共预算税收返还和转移支付预算情况表</t>
    <phoneticPr fontId="3" type="noConversion"/>
  </si>
  <si>
    <t>政府经济科目编码</t>
  </si>
  <si>
    <t>政府经济科目名称</t>
  </si>
  <si>
    <t>金额</t>
  </si>
  <si>
    <t>合计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</si>
  <si>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</si>
  <si>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</si>
  <si>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</si>
  <si>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</si>
  <si>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</si>
  <si>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</si>
  <si>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</si>
  <si>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</si>
  <si>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</si>
  <si>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</si>
  <si>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</si>
  <si>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</si>
  <si>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</si>
  <si>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</si>
  <si>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</si>
  <si>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</si>
  <si>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</si>
  <si>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</si>
  <si>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</si>
  <si>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</si>
  <si>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</si>
  <si>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</si>
  <si>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</si>
  <si>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</si>
  <si>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</si>
  <si>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因公出国（境）费用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</si>
  <si>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</si>
  <si>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</si>
  <si>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</si>
  <si>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</si>
  <si>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50299</t>
  </si>
  <si>
    <t xml:space="preserve">  其他商品和服务支出</t>
  </si>
  <si>
    <t>503</t>
  </si>
  <si>
    <t>机关资本性支出（一）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</si>
  <si>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</si>
  <si>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</si>
  <si>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</si>
  <si>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</si>
  <si>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</si>
  <si>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</si>
  <si>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</si>
  <si>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</si>
  <si>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</si>
  <si>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</si>
  <si>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</si>
  <si>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</si>
  <si>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</si>
  <si>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</si>
  <si>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504</t>
  </si>
  <si>
    <t>机关资本性支出（二）</t>
  </si>
  <si>
    <t xml:space="preserve">  50401</t>
  </si>
  <si>
    <t xml:space="preserve">  50402</t>
  </si>
  <si>
    <t xml:space="preserve">  50403</t>
  </si>
  <si>
    <t xml:space="preserve">  50404</t>
  </si>
  <si>
    <t xml:space="preserve">  50405</t>
  </si>
  <si>
    <t xml:space="preserve">  50499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</si>
  <si>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</si>
  <si>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</si>
  <si>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</si>
  <si>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</si>
  <si>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</si>
  <si>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</si>
  <si>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506</t>
  </si>
  <si>
    <t>对事业单位资本性补助</t>
  </si>
  <si>
    <t xml:space="preserve">  50601</t>
  </si>
  <si>
    <t xml:space="preserve">  资本性支出（一）</t>
  </si>
  <si>
    <t xml:space="preserve">  50602</t>
  </si>
  <si>
    <t xml:space="preserve">  资本性支出（二）</t>
  </si>
  <si>
    <t>507</t>
  </si>
  <si>
    <t>对企业补助</t>
  </si>
  <si>
    <t xml:space="preserve">  50799</t>
  </si>
  <si>
    <t xml:space="preserve">  其他对企业补助</t>
  </si>
  <si>
    <t>508</t>
  </si>
  <si>
    <t>对企业资本性支出</t>
  </si>
  <si>
    <t xml:space="preserve">  50802</t>
  </si>
  <si>
    <t xml:space="preserve">  对企业资本性支出（二）</t>
  </si>
  <si>
    <t>509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</si>
  <si>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</si>
  <si>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</si>
  <si>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</si>
  <si>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</si>
  <si>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</si>
  <si>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</si>
  <si>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</si>
  <si>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</si>
  <si>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</si>
  <si>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</si>
  <si>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其他对个人和家庭补助</t>
  </si>
  <si>
    <t>511</t>
  </si>
  <si>
    <t>债务利息及费用支出</t>
  </si>
  <si>
    <t xml:space="preserve">  51101</t>
  </si>
  <si>
    <t xml:space="preserve">  国内债务付息</t>
  </si>
  <si>
    <t xml:space="preserve">  51102</t>
  </si>
  <si>
    <t xml:space="preserve">  国外债务付息</t>
  </si>
  <si>
    <t>599</t>
  </si>
  <si>
    <t>其他支出</t>
  </si>
  <si>
    <t xml:space="preserve">  59999</t>
  </si>
  <si>
    <t xml:space="preserve">  其他支出</t>
  </si>
  <si>
    <t>公务接待费</t>
  </si>
  <si>
    <t>公务用车购置及运行维护费</t>
  </si>
  <si>
    <t>小计</t>
  </si>
  <si>
    <t>公务用车购置</t>
  </si>
  <si>
    <t>2019年永州市本级“三公”经费支出预算表</t>
    <phoneticPr fontId="3" type="noConversion"/>
  </si>
  <si>
    <t>公务用车
运行维护费</t>
    <phoneticPr fontId="3" type="noConversion"/>
  </si>
  <si>
    <t>2019年永州市本级“三公”经费支出预算表</t>
    <phoneticPr fontId="3" type="noConversion"/>
  </si>
  <si>
    <t>表十一：</t>
    <phoneticPr fontId="3" type="noConversion"/>
  </si>
  <si>
    <t>表十二：</t>
    <phoneticPr fontId="3" type="noConversion"/>
  </si>
  <si>
    <t>限额</t>
  </si>
  <si>
    <t>余额</t>
  </si>
  <si>
    <t>表十三</t>
    <phoneticPr fontId="3" type="noConversion"/>
  </si>
  <si>
    <t>2019年永州市本级政府一般债务限额和余额情况表</t>
    <phoneticPr fontId="3" type="noConversion"/>
  </si>
  <si>
    <t>表十三：</t>
    <phoneticPr fontId="3" type="noConversion"/>
  </si>
  <si>
    <t>表十四：</t>
    <phoneticPr fontId="3" type="noConversion"/>
  </si>
  <si>
    <t>表十四</t>
    <phoneticPr fontId="3" type="noConversion"/>
  </si>
  <si>
    <t>2019年永州市本级政府专项债务限额和余额情况表</t>
    <phoneticPr fontId="3" type="noConversion"/>
  </si>
  <si>
    <t>因公出国（境）
费用</t>
    <phoneticPr fontId="3" type="noConversion"/>
  </si>
  <si>
    <t>表十五：</t>
    <phoneticPr fontId="3" type="noConversion"/>
  </si>
  <si>
    <t>2019年永州市本级政府性基金转移支付表</t>
    <phoneticPr fontId="3" type="noConversion"/>
  </si>
  <si>
    <t>表八</t>
    <phoneticPr fontId="3" type="noConversion"/>
  </si>
  <si>
    <t>市本级
及辖区</t>
    <phoneticPr fontId="3" type="noConversion"/>
  </si>
  <si>
    <t>零陵区</t>
    <phoneticPr fontId="3" type="noConversion"/>
  </si>
  <si>
    <t>冷水滩区</t>
    <phoneticPr fontId="3" type="noConversion"/>
  </si>
  <si>
    <t>永州
经开区</t>
    <phoneticPr fontId="3" type="noConversion"/>
  </si>
  <si>
    <t>回龙圩
管理区</t>
    <phoneticPr fontId="3" type="noConversion"/>
  </si>
  <si>
    <t>金洞
管理区</t>
    <phoneticPr fontId="3" type="noConversion"/>
  </si>
  <si>
    <t>政府性基金转移收入</t>
    <phoneticPr fontId="3" type="noConversion"/>
  </si>
  <si>
    <t>政府性基金补助收入</t>
    <phoneticPr fontId="3" type="noConversion"/>
  </si>
  <si>
    <t>政府性基金上级收入</t>
    <phoneticPr fontId="3" type="noConversion"/>
  </si>
  <si>
    <t>2019年永州市市级政府性基金转移支付预算情况表</t>
    <phoneticPr fontId="3" type="noConversion"/>
  </si>
  <si>
    <t>表四</t>
    <phoneticPr fontId="3" type="noConversion"/>
  </si>
  <si>
    <t>表五</t>
    <phoneticPr fontId="3" type="noConversion"/>
  </si>
  <si>
    <t>表六</t>
    <phoneticPr fontId="3" type="noConversion"/>
  </si>
  <si>
    <t>表七</t>
    <phoneticPr fontId="3" type="noConversion"/>
  </si>
  <si>
    <t>表九</t>
    <phoneticPr fontId="3" type="noConversion"/>
  </si>
  <si>
    <t>表十一</t>
    <phoneticPr fontId="3" type="noConversion"/>
  </si>
  <si>
    <t>表十二</t>
    <phoneticPr fontId="3" type="noConversion"/>
  </si>
  <si>
    <t>表十五</t>
    <phoneticPr fontId="3" type="noConversion"/>
  </si>
  <si>
    <t>表十</t>
    <phoneticPr fontId="3" type="noConversion"/>
  </si>
  <si>
    <r>
      <t>2019年永州市一般公共预算本级基本支出表</t>
    </r>
    <r>
      <rPr>
        <sz val="12"/>
        <rFont val="黑体"/>
        <family val="3"/>
        <charset val="134"/>
      </rPr>
      <t>（经济分类款级科目）</t>
    </r>
    <phoneticPr fontId="3" type="noConversion"/>
  </si>
  <si>
    <t>2019年永州市一般公共预算本级基本支出表（经济分类款级科目）</t>
    <phoneticPr fontId="3" type="noConversion"/>
  </si>
  <si>
    <t>2019年永州市一般公共预算本级支出表（功能分类项级科目）</t>
    <phoneticPr fontId="3" type="noConversion"/>
  </si>
  <si>
    <r>
      <t>2019年永州市一般公共预算本级支出表</t>
    </r>
    <r>
      <rPr>
        <sz val="12"/>
        <rFont val="黑体"/>
        <family val="3"/>
        <charset val="134"/>
      </rPr>
      <t>（功能分类项级科目）</t>
    </r>
    <phoneticPr fontId="3" type="noConversion"/>
  </si>
  <si>
    <t>1.一般公共服务</t>
    <phoneticPr fontId="3" type="noConversion"/>
  </si>
  <si>
    <t>2.公共安全</t>
    <phoneticPr fontId="3" type="noConversion"/>
  </si>
  <si>
    <t>1.增值税和消费税税收返还收入</t>
    <phoneticPr fontId="3" type="noConversion"/>
  </si>
  <si>
    <t>2.所得税基数返还收入</t>
    <phoneticPr fontId="3" type="noConversion"/>
  </si>
  <si>
    <t>3.成品油税费改革税收返还收入</t>
    <phoneticPr fontId="3" type="noConversion"/>
  </si>
  <si>
    <t>4.增值税五五分享税收返还收入</t>
    <phoneticPr fontId="3" type="noConversion"/>
  </si>
  <si>
    <t>1.体制补助收入</t>
    <phoneticPr fontId="3" type="noConversion"/>
  </si>
  <si>
    <t>2.均衡性转移支付收入</t>
    <phoneticPr fontId="3" type="noConversion"/>
  </si>
  <si>
    <t>3.县级基本财力保障机制奖补资金收入</t>
    <phoneticPr fontId="3" type="noConversion"/>
  </si>
  <si>
    <t>4.结算补助收入</t>
    <phoneticPr fontId="3" type="noConversion"/>
  </si>
  <si>
    <t>5.资源枯竭型城市转移支付补助收入</t>
    <phoneticPr fontId="3" type="noConversion"/>
  </si>
  <si>
    <t>6.企业事业单位划转补助收入</t>
    <phoneticPr fontId="3" type="noConversion"/>
  </si>
  <si>
    <t>7.成品油税费改革转移支付补助收入</t>
    <phoneticPr fontId="3" type="noConversion"/>
  </si>
  <si>
    <t>8.基层公检法司转移支付收入</t>
    <phoneticPr fontId="3" type="noConversion"/>
  </si>
  <si>
    <t>9.城乡义务教育转移支付收入</t>
    <phoneticPr fontId="3" type="noConversion"/>
  </si>
  <si>
    <t>10.基本养老金转移支付收入</t>
    <phoneticPr fontId="3" type="noConversion"/>
  </si>
  <si>
    <t>11.城乡居民基本医疗保险转移支付收入</t>
    <phoneticPr fontId="3" type="noConversion"/>
  </si>
  <si>
    <t>12.农村综合改革转移支付收入</t>
    <phoneticPr fontId="3" type="noConversion"/>
  </si>
  <si>
    <t>13.产粮（油）大县奖励资金收入</t>
    <phoneticPr fontId="3" type="noConversion"/>
  </si>
  <si>
    <t>14.重点生态功能区转移支付收入</t>
    <phoneticPr fontId="3" type="noConversion"/>
  </si>
  <si>
    <t>15.革命老区转移支付收入</t>
    <phoneticPr fontId="3" type="noConversion"/>
  </si>
  <si>
    <t>16.民族地区转移支付收入</t>
    <phoneticPr fontId="3" type="noConversion"/>
  </si>
  <si>
    <t>17.贫困地区转移支付收入</t>
    <phoneticPr fontId="3" type="noConversion"/>
  </si>
  <si>
    <t>18.固定数额补助收入</t>
    <phoneticPr fontId="3" type="noConversion"/>
  </si>
  <si>
    <t>19.其他一般性转移支付收入</t>
    <phoneticPr fontId="3" type="noConversion"/>
  </si>
  <si>
    <t>3.教育</t>
    <phoneticPr fontId="3" type="noConversion"/>
  </si>
  <si>
    <t>4.科学技术</t>
    <phoneticPr fontId="3" type="noConversion"/>
  </si>
  <si>
    <t>5.文化旅游体育与传媒</t>
    <phoneticPr fontId="3" type="noConversion"/>
  </si>
  <si>
    <t>6.社会保障和就业</t>
    <phoneticPr fontId="3" type="noConversion"/>
  </si>
  <si>
    <t>7.卫生健康</t>
    <phoneticPr fontId="3" type="noConversion"/>
  </si>
  <si>
    <t>8.节能环保</t>
    <phoneticPr fontId="3" type="noConversion"/>
  </si>
  <si>
    <t>9.城乡社区</t>
    <phoneticPr fontId="3" type="noConversion"/>
  </si>
  <si>
    <t>10.农林水</t>
    <phoneticPr fontId="3" type="noConversion"/>
  </si>
  <si>
    <t>11.交通运输</t>
    <phoneticPr fontId="3" type="noConversion"/>
  </si>
  <si>
    <t>12.资源勘探信息等</t>
    <phoneticPr fontId="3" type="noConversion"/>
  </si>
  <si>
    <t>13.商业服务业等</t>
    <phoneticPr fontId="3" type="noConversion"/>
  </si>
  <si>
    <t>14.自然资源海洋气象等</t>
    <phoneticPr fontId="3" type="noConversion"/>
  </si>
  <si>
    <t>15.住房保障</t>
    <phoneticPr fontId="3" type="noConversion"/>
  </si>
  <si>
    <t>16.粮油物资储备</t>
    <phoneticPr fontId="3" type="noConversion"/>
  </si>
  <si>
    <t>17.其他收入</t>
    <phoneticPr fontId="3" type="noConversion"/>
  </si>
  <si>
    <t>表三</t>
    <phoneticPr fontId="3" type="noConversion"/>
  </si>
  <si>
    <t>（类款项）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</si>
</sst>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_ * #,##0_ ;_ * \-#,##0_ ;_ * &quot;-&quot;??_ ;_ @_ "/>
    <numFmt numFmtId="178" formatCode="#,##0_);[Red]\(#,##0\)"/>
    <numFmt numFmtId="179" formatCode="#,##0_ "/>
    <numFmt numFmtId="180" formatCode="#,##0_);\(#,##0\)"/>
    <numFmt numFmtId="181" formatCode="0_ "/>
    <numFmt numFmtId="182" formatCode="0.0_);[Red]\(0.0\)"/>
    <numFmt numFmtId="183" formatCode="0.0_ "/>
    <numFmt numFmtId="184" formatCode="0.00_ "/>
  </numFmts>
  <fonts count="46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6"/>
      <name val="黑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Times New Roman"/>
      <family val="1"/>
    </font>
    <font>
      <sz val="12"/>
      <name val="仿宋_GB2312"/>
      <family val="3"/>
      <charset val="134"/>
    </font>
    <font>
      <b/>
      <sz val="11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8"/>
      <name val="Times New Roman"/>
      <family val="1"/>
    </font>
    <font>
      <sz val="11"/>
      <name val="黑体"/>
      <family val="3"/>
      <charset val="134"/>
    </font>
    <font>
      <sz val="10"/>
      <name val="黑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indexed="8"/>
      <name val="Times New Roman"/>
      <family val="1"/>
    </font>
    <font>
      <sz val="16"/>
      <color indexed="8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" borderId="10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1" fillId="0" borderId="0"/>
    <xf numFmtId="0" fontId="1" fillId="23" borderId="11" applyNumberFormat="0" applyFont="0" applyAlignment="0" applyProtection="0">
      <alignment vertical="center"/>
    </xf>
    <xf numFmtId="0" fontId="1" fillId="0" borderId="0"/>
    <xf numFmtId="0" fontId="16" fillId="0" borderId="0">
      <alignment vertical="center"/>
    </xf>
  </cellStyleXfs>
  <cellXfs count="204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8" fontId="7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0" fillId="0" borderId="1" xfId="2" applyNumberFormat="1" applyFont="1" applyFill="1" applyBorder="1" applyAlignment="1" applyProtection="1">
      <alignment horizontal="center" vertical="center"/>
    </xf>
    <xf numFmtId="3" fontId="11" fillId="0" borderId="1" xfId="2" applyNumberFormat="1" applyFont="1" applyFill="1" applyBorder="1" applyAlignment="1" applyProtection="1">
      <alignment horizontal="right" vertical="center"/>
    </xf>
    <xf numFmtId="0" fontId="10" fillId="0" borderId="1" xfId="2" applyNumberFormat="1" applyFont="1" applyFill="1" applyBorder="1" applyAlignment="1" applyProtection="1">
      <alignment horizontal="left" vertical="center"/>
    </xf>
    <xf numFmtId="0" fontId="11" fillId="0" borderId="1" xfId="2" applyNumberFormat="1" applyFont="1" applyFill="1" applyBorder="1" applyAlignment="1" applyProtection="1">
      <alignment horizontal="left" vertical="center"/>
    </xf>
    <xf numFmtId="0" fontId="1" fillId="0" borderId="0" xfId="2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>
      <alignment wrapText="1"/>
    </xf>
    <xf numFmtId="0" fontId="7" fillId="0" borderId="1" xfId="3" applyNumberFormat="1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>
      <alignment horizontal="left" vertical="center"/>
    </xf>
    <xf numFmtId="0" fontId="7" fillId="0" borderId="1" xfId="3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3" fontId="7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12" fillId="0" borderId="1" xfId="3" applyNumberFormat="1" applyFont="1" applyFill="1" applyBorder="1" applyAlignment="1">
      <alignment horizontal="left" vertical="center" wrapText="1"/>
    </xf>
    <xf numFmtId="0" fontId="8" fillId="0" borderId="1" xfId="3" applyNumberFormat="1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/>
    <xf numFmtId="0" fontId="8" fillId="0" borderId="0" xfId="0" applyFont="1" applyAlignment="1">
      <alignment wrapText="1"/>
    </xf>
    <xf numFmtId="0" fontId="7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0" fillId="0" borderId="0" xfId="0" applyFont="1" applyAlignment="1">
      <alignment wrapText="1"/>
    </xf>
    <xf numFmtId="0" fontId="0" fillId="0" borderId="0" xfId="3" applyNumberFormat="1" applyFont="1"/>
    <xf numFmtId="180" fontId="8" fillId="0" borderId="1" xfId="3" applyNumberFormat="1" applyFont="1" applyFill="1" applyBorder="1" applyAlignment="1">
      <alignment horizontal="right" vertical="center"/>
    </xf>
    <xf numFmtId="180" fontId="7" fillId="0" borderId="1" xfId="3" applyNumberFormat="1" applyFont="1" applyFill="1" applyBorder="1" applyAlignment="1">
      <alignment horizontal="right" vertical="center"/>
    </xf>
    <xf numFmtId="0" fontId="8" fillId="0" borderId="0" xfId="3" applyNumberFormat="1" applyFont="1"/>
    <xf numFmtId="0" fontId="8" fillId="0" borderId="0" xfId="3" applyNumberFormat="1" applyFont="1" applyFill="1"/>
    <xf numFmtId="0" fontId="2" fillId="0" borderId="0" xfId="3" applyNumberFormat="1" applyFont="1" applyFill="1" applyAlignment="1">
      <alignment horizontal="center"/>
    </xf>
    <xf numFmtId="0" fontId="2" fillId="0" borderId="0" xfId="3" applyNumberFormat="1" applyFont="1"/>
    <xf numFmtId="0" fontId="7" fillId="0" borderId="2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178" fontId="8" fillId="0" borderId="1" xfId="3" applyNumberFormat="1" applyFont="1" applyFill="1" applyBorder="1" applyAlignment="1" applyProtection="1">
      <alignment horizontal="right" vertical="center"/>
    </xf>
    <xf numFmtId="0" fontId="14" fillId="0" borderId="0" xfId="3" applyNumberFormat="1" applyFont="1"/>
    <xf numFmtId="0" fontId="7" fillId="0" borderId="1" xfId="4" applyNumberFormat="1" applyFont="1" applyFill="1" applyBorder="1">
      <alignment vertical="center"/>
    </xf>
    <xf numFmtId="178" fontId="8" fillId="0" borderId="1" xfId="4" applyNumberFormat="1" applyFont="1" applyFill="1" applyBorder="1" applyAlignment="1">
      <alignment horizontal="right" vertical="center"/>
    </xf>
    <xf numFmtId="0" fontId="12" fillId="0" borderId="0" xfId="3" applyNumberFormat="1" applyFont="1"/>
    <xf numFmtId="178" fontId="8" fillId="0" borderId="1" xfId="0" applyNumberFormat="1" applyFont="1" applyFill="1" applyBorder="1" applyAlignment="1" applyProtection="1">
      <alignment horizontal="right" vertical="center"/>
    </xf>
    <xf numFmtId="178" fontId="8" fillId="0" borderId="1" xfId="0" applyNumberFormat="1" applyFont="1" applyFill="1" applyBorder="1" applyAlignment="1" applyProtection="1">
      <alignment vertical="center"/>
    </xf>
    <xf numFmtId="0" fontId="8" fillId="0" borderId="1" xfId="4" applyNumberFormat="1" applyFont="1" applyFill="1" applyBorder="1" applyAlignment="1">
      <alignment vertical="center"/>
    </xf>
    <xf numFmtId="178" fontId="8" fillId="0" borderId="1" xfId="4" applyNumberFormat="1" applyFont="1" applyFill="1" applyBorder="1" applyAlignment="1">
      <alignment vertical="center"/>
    </xf>
    <xf numFmtId="178" fontId="7" fillId="0" borderId="1" xfId="3" applyNumberFormat="1" applyFont="1" applyFill="1" applyBorder="1" applyAlignment="1">
      <alignment vertical="center"/>
    </xf>
    <xf numFmtId="0" fontId="8" fillId="0" borderId="0" xfId="3" applyNumberFormat="1" applyFont="1" applyFill="1" applyAlignment="1"/>
    <xf numFmtId="0" fontId="1" fillId="0" borderId="0" xfId="3" applyNumberFormat="1"/>
    <xf numFmtId="0" fontId="8" fillId="0" borderId="0" xfId="3" applyNumberFormat="1" applyFont="1" applyAlignment="1"/>
    <xf numFmtId="0" fontId="1" fillId="0" borderId="0" xfId="3" applyNumberFormat="1" applyAlignment="1"/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2"/>
    </xf>
    <xf numFmtId="177" fontId="7" fillId="0" borderId="1" xfId="1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1" xfId="0" applyFont="1" applyFill="1" applyBorder="1" applyAlignment="1" applyProtection="1">
      <alignment horizontal="right" vertical="center"/>
      <protection locked="0"/>
    </xf>
    <xf numFmtId="0" fontId="34" fillId="0" borderId="1" xfId="0" applyFont="1" applyFill="1" applyBorder="1" applyAlignment="1" applyProtection="1">
      <alignment horizontal="right" vertical="center"/>
      <protection locked="0"/>
    </xf>
    <xf numFmtId="1" fontId="33" fillId="0" borderId="1" xfId="0" applyNumberFormat="1" applyFont="1" applyFill="1" applyBorder="1" applyAlignment="1" applyProtection="1">
      <alignment horizontal="right" vertical="center"/>
      <protection locked="0"/>
    </xf>
    <xf numFmtId="0" fontId="33" fillId="0" borderId="1" xfId="0" applyNumberFormat="1" applyFont="1" applyFill="1" applyBorder="1" applyAlignment="1" applyProtection="1">
      <alignment horizontal="right" vertical="center"/>
      <protection locked="0"/>
    </xf>
    <xf numFmtId="1" fontId="33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1" fillId="0" borderId="0" xfId="2" applyFont="1" applyFill="1"/>
    <xf numFmtId="179" fontId="8" fillId="0" borderId="1" xfId="3" applyNumberFormat="1" applyFont="1" applyFill="1" applyBorder="1" applyAlignment="1">
      <alignment horizontal="right" vertical="center"/>
    </xf>
    <xf numFmtId="0" fontId="12" fillId="0" borderId="1" xfId="62" applyFont="1" applyBorder="1" applyAlignment="1">
      <alignment horizontal="center" vertical="center" wrapText="1"/>
    </xf>
    <xf numFmtId="0" fontId="14" fillId="0" borderId="1" xfId="62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 applyProtection="1">
      <alignment vertical="center"/>
    </xf>
    <xf numFmtId="178" fontId="12" fillId="0" borderId="0" xfId="3" applyNumberFormat="1" applyFont="1"/>
    <xf numFmtId="0" fontId="9" fillId="0" borderId="0" xfId="40" applyFont="1" applyAlignment="1">
      <alignment horizontal="center"/>
    </xf>
    <xf numFmtId="0" fontId="1" fillId="0" borderId="0" xfId="40"/>
    <xf numFmtId="0" fontId="13" fillId="0" borderId="0" xfId="40" applyFont="1"/>
    <xf numFmtId="0" fontId="13" fillId="0" borderId="0" xfId="40" applyFont="1" applyAlignment="1">
      <alignment horizontal="right"/>
    </xf>
    <xf numFmtId="49" fontId="13" fillId="0" borderId="0" xfId="40" applyNumberFormat="1" applyFont="1" applyAlignment="1">
      <alignment horizontal="center" vertical="center"/>
    </xf>
    <xf numFmtId="49" fontId="13" fillId="0" borderId="0" xfId="40" applyNumberFormat="1" applyFont="1" applyAlignment="1">
      <alignment horizontal="center"/>
    </xf>
    <xf numFmtId="49" fontId="1" fillId="0" borderId="0" xfId="40" applyNumberFormat="1"/>
    <xf numFmtId="0" fontId="1" fillId="0" borderId="0" xfId="40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7" fillId="0" borderId="0" xfId="2" applyNumberFormat="1" applyFont="1" applyFill="1" applyAlignment="1" applyProtection="1">
      <alignment vertical="center"/>
    </xf>
    <xf numFmtId="0" fontId="36" fillId="0" borderId="0" xfId="0" applyFont="1" applyFill="1" applyAlignment="1">
      <alignment vertical="center" wrapText="1"/>
    </xf>
    <xf numFmtId="0" fontId="36" fillId="0" borderId="0" xfId="3" applyNumberFormat="1" applyFont="1" applyFill="1" applyAlignment="1"/>
    <xf numFmtId="182" fontId="2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177" fontId="8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4" fillId="0" borderId="0" xfId="63" applyFont="1" applyFill="1">
      <alignment vertical="center"/>
    </xf>
    <xf numFmtId="0" fontId="16" fillId="0" borderId="0" xfId="63" applyFill="1">
      <alignment vertical="center"/>
    </xf>
    <xf numFmtId="179" fontId="16" fillId="0" borderId="0" xfId="63" applyNumberFormat="1" applyFont="1" applyFill="1" applyAlignment="1">
      <alignment horizontal="right" vertical="center"/>
    </xf>
    <xf numFmtId="0" fontId="38" fillId="0" borderId="12" xfId="0" applyFont="1" applyFill="1" applyBorder="1" applyAlignment="1">
      <alignment horizontal="center" vertical="center"/>
    </xf>
    <xf numFmtId="179" fontId="38" fillId="0" borderId="12" xfId="0" applyNumberFormat="1" applyFont="1" applyFill="1" applyBorder="1" applyAlignment="1">
      <alignment horizontal="center" vertical="center"/>
    </xf>
    <xf numFmtId="179" fontId="38" fillId="0" borderId="12" xfId="0" applyNumberFormat="1" applyFont="1" applyFill="1" applyBorder="1" applyAlignment="1">
      <alignment vertical="center" wrapText="1"/>
    </xf>
    <xf numFmtId="49" fontId="38" fillId="0" borderId="12" xfId="0" applyNumberFormat="1" applyFont="1" applyFill="1" applyBorder="1" applyAlignment="1">
      <alignment vertical="center"/>
    </xf>
    <xf numFmtId="179" fontId="0" fillId="0" borderId="12" xfId="0" applyNumberFormat="1" applyFill="1" applyBorder="1" applyAlignment="1">
      <alignment vertical="center" wrapText="1"/>
    </xf>
    <xf numFmtId="49" fontId="0" fillId="0" borderId="12" xfId="0" applyNumberFormat="1" applyFill="1" applyBorder="1" applyAlignment="1">
      <alignment vertical="center"/>
    </xf>
    <xf numFmtId="184" fontId="0" fillId="0" borderId="0" xfId="0" applyNumberFormat="1" applyFont="1"/>
    <xf numFmtId="10" fontId="0" fillId="0" borderId="0" xfId="0" applyNumberFormat="1" applyFont="1"/>
    <xf numFmtId="10" fontId="40" fillId="0" borderId="0" xfId="0" applyNumberFormat="1" applyFont="1"/>
    <xf numFmtId="0" fontId="40" fillId="0" borderId="0" xfId="0" applyFont="1"/>
    <xf numFmtId="184" fontId="39" fillId="0" borderId="16" xfId="0" applyNumberFormat="1" applyFont="1" applyFill="1" applyBorder="1" applyAlignment="1">
      <alignment horizontal="center" vertical="center" wrapText="1" shrinkToFit="1"/>
    </xf>
    <xf numFmtId="179" fontId="38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84" fontId="36" fillId="0" borderId="0" xfId="0" applyNumberFormat="1" applyFont="1" applyAlignment="1">
      <alignment vertical="center"/>
    </xf>
    <xf numFmtId="0" fontId="41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/>
    </xf>
    <xf numFmtId="177" fontId="8" fillId="0" borderId="17" xfId="1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41" fontId="8" fillId="0" borderId="17" xfId="1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3" applyNumberFormat="1" applyFont="1" applyFill="1" applyAlignment="1">
      <alignment horizontal="center" vertical="center"/>
    </xf>
    <xf numFmtId="0" fontId="5" fillId="0" borderId="0" xfId="3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/>
    </xf>
    <xf numFmtId="0" fontId="16" fillId="0" borderId="0" xfId="63" applyFill="1" applyAlignment="1">
      <alignment vertical="center"/>
    </xf>
    <xf numFmtId="0" fontId="1" fillId="0" borderId="0" xfId="2" applyFill="1" applyAlignment="1">
      <alignment vertical="center"/>
    </xf>
    <xf numFmtId="0" fontId="37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Fill="1" applyAlignment="1">
      <alignment horizontal="right" vertical="center"/>
    </xf>
    <xf numFmtId="10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5" fillId="0" borderId="0" xfId="3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45" fillId="0" borderId="0" xfId="3" applyNumberFormat="1" applyFont="1" applyAlignment="1">
      <alignment vertical="center"/>
    </xf>
    <xf numFmtId="0" fontId="45" fillId="0" borderId="0" xfId="3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4" fillId="0" borderId="0" xfId="63" applyFont="1" applyFill="1" applyAlignment="1">
      <alignment vertical="center"/>
    </xf>
    <xf numFmtId="179" fontId="44" fillId="0" borderId="0" xfId="63" applyNumberFormat="1" applyFont="1" applyFill="1" applyAlignment="1">
      <alignment horizontal="right" vertical="center"/>
    </xf>
    <xf numFmtId="0" fontId="11" fillId="0" borderId="0" xfId="2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0" fontId="9" fillId="0" borderId="0" xfId="40" applyFont="1" applyAlignment="1"/>
    <xf numFmtId="0" fontId="9" fillId="0" borderId="0" xfId="40" applyFont="1" applyAlignment="1">
      <alignment horizontal="centerContinuous"/>
    </xf>
    <xf numFmtId="0" fontId="8" fillId="0" borderId="17" xfId="0" applyFont="1" applyBorder="1"/>
    <xf numFmtId="0" fontId="7" fillId="0" borderId="0" xfId="2" applyNumberFormat="1" applyFont="1" applyFill="1" applyAlignment="1" applyProtection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right" vertical="center"/>
    </xf>
    <xf numFmtId="0" fontId="5" fillId="0" borderId="0" xfId="23" applyNumberFormat="1" applyFont="1" applyFill="1" applyAlignment="1" applyProtection="1">
      <alignment horizontal="center" vertical="center"/>
    </xf>
    <xf numFmtId="179" fontId="5" fillId="0" borderId="0" xfId="23" applyNumberFormat="1" applyFont="1" applyFill="1" applyAlignment="1" applyProtection="1">
      <alignment horizontal="center" vertical="center"/>
    </xf>
    <xf numFmtId="49" fontId="38" fillId="0" borderId="13" xfId="0" applyNumberFormat="1" applyFont="1" applyFill="1" applyBorder="1" applyAlignment="1">
      <alignment horizontal="center" vertical="center"/>
    </xf>
    <xf numFmtId="49" fontId="38" fillId="0" borderId="14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3" applyNumberFormat="1" applyFont="1" applyFill="1" applyAlignment="1">
      <alignment horizontal="center" vertical="center"/>
    </xf>
    <xf numFmtId="184" fontId="5" fillId="0" borderId="0" xfId="0" applyNumberFormat="1" applyFont="1" applyBorder="1" applyAlignment="1">
      <alignment horizontal="center" vertical="center"/>
    </xf>
    <xf numFmtId="184" fontId="45" fillId="0" borderId="15" xfId="0" applyNumberFormat="1" applyFont="1" applyBorder="1" applyAlignment="1">
      <alignment horizontal="right" vertical="center"/>
    </xf>
    <xf numFmtId="184" fontId="39" fillId="0" borderId="1" xfId="0" applyNumberFormat="1" applyFont="1" applyFill="1" applyBorder="1" applyAlignment="1">
      <alignment horizontal="center" vertical="center" wrapText="1" shrinkToFit="1"/>
    </xf>
    <xf numFmtId="184" fontId="39" fillId="0" borderId="16" xfId="0" applyNumberFormat="1" applyFont="1" applyFill="1" applyBorder="1" applyAlignment="1">
      <alignment horizontal="center" vertical="center" wrapText="1" shrinkToFit="1"/>
    </xf>
    <xf numFmtId="0" fontId="42" fillId="0" borderId="0" xfId="0" applyFont="1" applyFill="1" applyAlignment="1">
      <alignment horizontal="center" vertical="center"/>
    </xf>
    <xf numFmtId="0" fontId="10" fillId="0" borderId="0" xfId="2" applyFont="1" applyFill="1" applyAlignment="1">
      <alignment horizontal="left"/>
    </xf>
    <xf numFmtId="0" fontId="10" fillId="0" borderId="18" xfId="2" applyNumberFormat="1" applyFont="1" applyFill="1" applyBorder="1" applyAlignment="1" applyProtection="1">
      <alignment horizontal="distributed" vertical="center"/>
    </xf>
    <xf numFmtId="0" fontId="11" fillId="0" borderId="18" xfId="2" applyNumberFormat="1" applyFont="1" applyFill="1" applyBorder="1" applyAlignment="1" applyProtection="1">
      <alignment horizontal="right" vertical="center"/>
    </xf>
    <xf numFmtId="0" fontId="11" fillId="0" borderId="18" xfId="2" applyNumberFormat="1" applyFont="1" applyFill="1" applyBorder="1" applyAlignment="1" applyProtection="1">
      <alignment vertical="center"/>
    </xf>
    <xf numFmtId="0" fontId="10" fillId="0" borderId="18" xfId="2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distributed" vertical="center"/>
    </xf>
    <xf numFmtId="0" fontId="11" fillId="0" borderId="18" xfId="0" applyNumberFormat="1" applyFont="1" applyFill="1" applyBorder="1" applyAlignment="1" applyProtection="1">
      <alignment horizontal="right" vertical="center"/>
    </xf>
    <xf numFmtId="0" fontId="11" fillId="0" borderId="18" xfId="0" applyNumberFormat="1" applyFont="1" applyFill="1" applyBorder="1" applyAlignment="1" applyProtection="1">
      <alignment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0" fontId="11" fillId="0" borderId="18" xfId="0" applyNumberFormat="1" applyFont="1" applyFill="1" applyBorder="1" applyAlignment="1" applyProtection="1">
      <alignment horizontal="center" vertical="center"/>
    </xf>
  </cellXfs>
  <cellStyles count="64">
    <cellStyle name="20% - 强调文字颜色 1 2" xfId="5"/>
    <cellStyle name="20% - 强调文字颜色 2 2" xfId="6"/>
    <cellStyle name="20% - 强调文字颜色 3 2" xfId="7"/>
    <cellStyle name="20% - 强调文字颜色 4 2" xfId="8"/>
    <cellStyle name="20% - 强调文字颜色 5 2" xfId="9"/>
    <cellStyle name="20% - 强调文字颜色 6 2" xfId="10"/>
    <cellStyle name="40% - 强调文字颜色 1 2" xfId="11"/>
    <cellStyle name="40% - 强调文字颜色 2 2" xfId="12"/>
    <cellStyle name="40% - 强调文字颜色 3 2" xfId="13"/>
    <cellStyle name="40% - 强调文字颜色 4 2" xfId="14"/>
    <cellStyle name="40% - 强调文字颜色 5 2" xfId="15"/>
    <cellStyle name="40% - 强调文字颜色 6 2" xfId="16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百分比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差_2017年市本级一般公共预算支出表（刘、李、叶）(1)" xfId="30"/>
    <cellStyle name="差_2017年预算（参阅资料）12.12修改(3)" xfId="31"/>
    <cellStyle name="常规" xfId="0" builtinId="0"/>
    <cellStyle name="常规 10" xfId="62"/>
    <cellStyle name="常规 2" xfId="32"/>
    <cellStyle name="常规 2 2" xfId="33"/>
    <cellStyle name="常规 2_2017预算公开表(1)" xfId="34"/>
    <cellStyle name="常规 3" xfId="2"/>
    <cellStyle name="常规 4" xfId="35"/>
    <cellStyle name="常规 4 2" xfId="36"/>
    <cellStyle name="常规 4 2 2" xfId="37"/>
    <cellStyle name="常规 4 2_2017预算公开表(1)" xfId="38"/>
    <cellStyle name="常规 4_2017年预算（参阅资料）12.12修改(3)" xfId="39"/>
    <cellStyle name="常规_(市本级）2014资本经营预算表" xfId="3"/>
    <cellStyle name="常规_12-29日省政府常务会议材料附件" xfId="4"/>
    <cellStyle name="常规_2017年预算（参阅资料）12.12修改(3)" xfId="40"/>
    <cellStyle name="常规_管委会2016年部门预算公开" xfId="63"/>
    <cellStyle name="好 2" xfId="41"/>
    <cellStyle name="好_2017年市本级一般公共预算支出表（刘、李、叶）(1)" xfId="42"/>
    <cellStyle name="好_2017年预算（参阅资料）12.12修改(3)" xfId="43"/>
    <cellStyle name="汇总 2" xfId="44"/>
    <cellStyle name="计算 2" xfId="45"/>
    <cellStyle name="检查单元格 2" xfId="46"/>
    <cellStyle name="解释性文本 2" xfId="47"/>
    <cellStyle name="警告文本 2" xfId="48"/>
    <cellStyle name="链接单元格 2" xfId="49"/>
    <cellStyle name="千位分隔" xfId="1" builtinId="3"/>
    <cellStyle name="千位分隔 2" xfId="50"/>
    <cellStyle name="强调文字颜色 1 2" xfId="51"/>
    <cellStyle name="强调文字颜色 2 2" xfId="52"/>
    <cellStyle name="强调文字颜色 3 2" xfId="53"/>
    <cellStyle name="强调文字颜色 4 2" xfId="54"/>
    <cellStyle name="强调文字颜色 5 2" xfId="55"/>
    <cellStyle name="强调文字颜色 6 2" xfId="56"/>
    <cellStyle name="适中 2" xfId="57"/>
    <cellStyle name="输出 2" xfId="58"/>
    <cellStyle name="输入 2" xfId="59"/>
    <cellStyle name="样式 1" xfId="60"/>
    <cellStyle name="注释 2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6" sqref="C6"/>
    </sheetView>
  </sheetViews>
  <sheetFormatPr defaultRowHeight="14.25"/>
  <cols>
    <col min="1" max="1" width="9" style="96"/>
    <col min="2" max="2" width="9.625" style="96" customWidth="1"/>
    <col min="3" max="3" width="69.375" style="96" bestFit="1" customWidth="1"/>
    <col min="4" max="5" width="9" style="96"/>
    <col min="6" max="6" width="36.125" style="96" customWidth="1"/>
    <col min="7" max="7" width="13.25" style="102" customWidth="1"/>
    <col min="8" max="8" width="8.375" style="101" customWidth="1"/>
    <col min="9" max="16384" width="9" style="96"/>
  </cols>
  <sheetData>
    <row r="1" spans="1:8" ht="23.25">
      <c r="A1" s="175" t="s">
        <v>1175</v>
      </c>
      <c r="B1" s="175"/>
      <c r="C1" s="175"/>
      <c r="D1" s="174"/>
      <c r="E1" s="174"/>
      <c r="F1" s="174"/>
      <c r="G1" s="174"/>
      <c r="H1" s="95"/>
    </row>
    <row r="2" spans="1:8" s="97" customFormat="1" ht="26.1" customHeight="1">
      <c r="B2" s="98" t="s">
        <v>1176</v>
      </c>
      <c r="C2" s="97" t="s">
        <v>121</v>
      </c>
      <c r="G2" s="99"/>
      <c r="H2" s="100"/>
    </row>
    <row r="3" spans="1:8" s="97" customFormat="1" ht="26.1" customHeight="1">
      <c r="B3" s="98" t="s">
        <v>1177</v>
      </c>
      <c r="C3" s="97" t="s">
        <v>130</v>
      </c>
      <c r="G3" s="99"/>
      <c r="H3" s="100"/>
    </row>
    <row r="4" spans="1:8" s="97" customFormat="1" ht="26.1" customHeight="1">
      <c r="B4" s="98" t="s">
        <v>1178</v>
      </c>
      <c r="C4" s="97" t="s">
        <v>1349</v>
      </c>
      <c r="G4" s="99"/>
      <c r="H4" s="100"/>
    </row>
    <row r="5" spans="1:8" s="97" customFormat="1" ht="26.1" customHeight="1">
      <c r="B5" s="98" t="s">
        <v>1179</v>
      </c>
      <c r="C5" s="97" t="s">
        <v>1348</v>
      </c>
      <c r="G5" s="99"/>
      <c r="H5" s="100"/>
    </row>
    <row r="6" spans="1:8" s="97" customFormat="1" ht="26.1" customHeight="1">
      <c r="B6" s="98" t="s">
        <v>1180</v>
      </c>
      <c r="C6" s="97" t="s">
        <v>1204</v>
      </c>
      <c r="G6" s="99"/>
      <c r="H6" s="100"/>
    </row>
    <row r="7" spans="1:8" s="97" customFormat="1" ht="26.1" customHeight="1">
      <c r="B7" s="98" t="s">
        <v>1181</v>
      </c>
      <c r="C7" s="97" t="s">
        <v>1143</v>
      </c>
      <c r="G7" s="99"/>
      <c r="H7" s="100"/>
    </row>
    <row r="8" spans="1:8" s="97" customFormat="1" ht="26.1" customHeight="1">
      <c r="B8" s="98" t="s">
        <v>1182</v>
      </c>
      <c r="C8" s="97" t="s">
        <v>1186</v>
      </c>
      <c r="G8" s="99"/>
      <c r="H8" s="100"/>
    </row>
    <row r="9" spans="1:8" s="97" customFormat="1" ht="26.1" customHeight="1">
      <c r="B9" s="98" t="s">
        <v>1183</v>
      </c>
      <c r="C9" s="97" t="s">
        <v>1326</v>
      </c>
      <c r="G9" s="99"/>
      <c r="H9" s="100"/>
    </row>
    <row r="10" spans="1:8" s="97" customFormat="1" ht="26.1" customHeight="1">
      <c r="B10" s="98" t="s">
        <v>1184</v>
      </c>
      <c r="C10" s="97" t="s">
        <v>1187</v>
      </c>
      <c r="G10" s="99"/>
      <c r="H10" s="100"/>
    </row>
    <row r="11" spans="1:8" s="97" customFormat="1" ht="26.1" customHeight="1">
      <c r="B11" s="98" t="s">
        <v>1203</v>
      </c>
      <c r="C11" s="97" t="s">
        <v>1148</v>
      </c>
      <c r="G11" s="99"/>
      <c r="H11" s="100"/>
    </row>
    <row r="12" spans="1:8" s="97" customFormat="1" ht="26.1" customHeight="1">
      <c r="B12" s="98" t="s">
        <v>1314</v>
      </c>
      <c r="C12" s="97" t="s">
        <v>1188</v>
      </c>
      <c r="G12" s="99"/>
      <c r="H12" s="100"/>
    </row>
    <row r="13" spans="1:8" s="97" customFormat="1" ht="26.1" customHeight="1">
      <c r="B13" s="98" t="s">
        <v>1315</v>
      </c>
      <c r="C13" s="97" t="s">
        <v>1161</v>
      </c>
      <c r="G13" s="99"/>
      <c r="H13" s="100"/>
    </row>
    <row r="14" spans="1:8" s="97" customFormat="1" ht="26.1" customHeight="1">
      <c r="B14" s="98" t="s">
        <v>1320</v>
      </c>
      <c r="C14" s="97" t="s">
        <v>1313</v>
      </c>
      <c r="G14" s="99"/>
      <c r="H14" s="100"/>
    </row>
    <row r="15" spans="1:8" s="97" customFormat="1" ht="26.1" customHeight="1">
      <c r="B15" s="98" t="s">
        <v>1321</v>
      </c>
      <c r="C15" s="97" t="s">
        <v>1319</v>
      </c>
      <c r="G15" s="99"/>
      <c r="H15" s="100"/>
    </row>
    <row r="16" spans="1:8" s="97" customFormat="1" ht="26.1" customHeight="1">
      <c r="B16" s="98" t="s">
        <v>1325</v>
      </c>
      <c r="C16" s="97" t="s">
        <v>1323</v>
      </c>
      <c r="G16" s="99"/>
      <c r="H16" s="100"/>
    </row>
    <row r="17" spans="3:3">
      <c r="C17" s="97"/>
    </row>
  </sheetData>
  <phoneticPr fontId="3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4"/>
  <sheetViews>
    <sheetView workbookViewId="0">
      <selection activeCell="D14" sqref="D14"/>
    </sheetView>
  </sheetViews>
  <sheetFormatPr defaultColWidth="9" defaultRowHeight="14.25"/>
  <cols>
    <col min="1" max="1" width="50.625" style="48" customWidth="1"/>
    <col min="2" max="2" width="25.375" style="48" customWidth="1"/>
    <col min="3" max="16384" width="9" style="48"/>
  </cols>
  <sheetData>
    <row r="1" spans="1:2" s="47" customFormat="1" ht="20.100000000000001" customHeight="1">
      <c r="A1" s="105" t="s">
        <v>1342</v>
      </c>
      <c r="B1" s="105"/>
    </row>
    <row r="2" spans="1:2" s="145" customFormat="1" ht="30" customHeight="1">
      <c r="A2" s="186" t="s">
        <v>1147</v>
      </c>
      <c r="B2" s="186"/>
    </row>
    <row r="3" spans="1:2" s="157" customFormat="1" ht="20.100000000000001" customHeight="1">
      <c r="A3" s="163"/>
      <c r="B3" s="164" t="s">
        <v>1</v>
      </c>
    </row>
    <row r="4" spans="1:2" s="49" customFormat="1" ht="24" customHeight="1">
      <c r="A4" s="32" t="s">
        <v>1159</v>
      </c>
      <c r="B4" s="32" t="s">
        <v>2</v>
      </c>
    </row>
    <row r="5" spans="1:2" s="49" customFormat="1" ht="29.25" customHeight="1">
      <c r="A5" s="34" t="s">
        <v>71</v>
      </c>
      <c r="B5" s="18">
        <v>800</v>
      </c>
    </row>
    <row r="6" spans="1:2" s="49" customFormat="1" ht="29.25" customHeight="1">
      <c r="A6" s="34" t="s">
        <v>72</v>
      </c>
      <c r="B6" s="18"/>
    </row>
    <row r="7" spans="1:2" s="49" customFormat="1" ht="29.25" customHeight="1">
      <c r="A7" s="34" t="s">
        <v>73</v>
      </c>
      <c r="B7" s="18"/>
    </row>
    <row r="8" spans="1:2" s="49" customFormat="1" ht="29.25" customHeight="1">
      <c r="A8" s="34" t="s">
        <v>74</v>
      </c>
      <c r="B8" s="18"/>
    </row>
    <row r="9" spans="1:2" s="49" customFormat="1" ht="29.25" customHeight="1">
      <c r="A9" s="34" t="s">
        <v>75</v>
      </c>
      <c r="B9" s="18"/>
    </row>
    <row r="10" spans="1:2" s="49" customFormat="1" ht="29.25" customHeight="1">
      <c r="A10" s="34"/>
      <c r="B10" s="18"/>
    </row>
    <row r="11" spans="1:2" s="49" customFormat="1" ht="29.25" customHeight="1">
      <c r="A11" s="34"/>
      <c r="B11" s="18"/>
    </row>
    <row r="12" spans="1:2" s="49" customFormat="1" ht="29.25" customHeight="1">
      <c r="A12" s="34"/>
      <c r="B12" s="18"/>
    </row>
    <row r="13" spans="1:2" s="49" customFormat="1" ht="29.25" customHeight="1">
      <c r="A13" s="34"/>
      <c r="B13" s="18"/>
    </row>
    <row r="14" spans="1:2" s="49" customFormat="1" ht="29.25" customHeight="1">
      <c r="A14" s="50" t="s">
        <v>76</v>
      </c>
      <c r="B14" s="16">
        <f>SUM(B5:B9)</f>
        <v>800</v>
      </c>
    </row>
    <row r="15" spans="1:2" s="49" customFormat="1" ht="29.25" customHeight="1">
      <c r="A15" s="34"/>
      <c r="B15" s="19"/>
    </row>
    <row r="16" spans="1:2" s="49" customFormat="1" ht="29.25" customHeight="1">
      <c r="A16" s="51" t="s">
        <v>77</v>
      </c>
      <c r="B16" s="19"/>
    </row>
    <row r="17" spans="1:2" s="49" customFormat="1" ht="29.25" customHeight="1">
      <c r="A17" s="34"/>
      <c r="B17" s="19"/>
    </row>
    <row r="18" spans="1:2" s="49" customFormat="1" ht="29.25" customHeight="1">
      <c r="A18" s="52" t="s">
        <v>27</v>
      </c>
      <c r="B18" s="39">
        <f>SUM(B16,B14)</f>
        <v>800</v>
      </c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  <row r="30" spans="1:2">
      <c r="A30" s="53"/>
      <c r="B30" s="53"/>
    </row>
    <row r="31" spans="1:2">
      <c r="A31" s="53"/>
      <c r="B31" s="53"/>
    </row>
    <row r="32" spans="1:2">
      <c r="A32" s="53"/>
      <c r="B32" s="53"/>
    </row>
    <row r="33" spans="1:2">
      <c r="A33" s="53"/>
      <c r="B33" s="53"/>
    </row>
    <row r="34" spans="1:2">
      <c r="A34" s="53"/>
      <c r="B34" s="53"/>
    </row>
    <row r="35" spans="1:2">
      <c r="A35" s="53"/>
      <c r="B35" s="53"/>
    </row>
    <row r="36" spans="1:2">
      <c r="A36" s="53"/>
      <c r="B36" s="53"/>
    </row>
    <row r="37" spans="1:2">
      <c r="A37" s="53"/>
      <c r="B37" s="53"/>
    </row>
    <row r="38" spans="1:2">
      <c r="A38" s="53"/>
      <c r="B38" s="53"/>
    </row>
    <row r="39" spans="1:2">
      <c r="A39" s="53"/>
      <c r="B39" s="53"/>
    </row>
    <row r="40" spans="1:2">
      <c r="A40" s="53"/>
      <c r="B40" s="53"/>
    </row>
    <row r="41" spans="1:2">
      <c r="A41" s="53"/>
      <c r="B41" s="53"/>
    </row>
    <row r="42" spans="1:2">
      <c r="A42" s="53"/>
      <c r="B42" s="53"/>
    </row>
    <row r="43" spans="1:2">
      <c r="A43" s="53"/>
      <c r="B43" s="53"/>
    </row>
    <row r="44" spans="1:2">
      <c r="A44" s="53"/>
      <c r="B44" s="53"/>
    </row>
    <row r="45" spans="1:2">
      <c r="A45" s="53"/>
      <c r="B45" s="53"/>
    </row>
    <row r="46" spans="1:2">
      <c r="A46" s="53"/>
      <c r="B46" s="53"/>
    </row>
    <row r="47" spans="1:2">
      <c r="A47" s="53"/>
      <c r="B47" s="53"/>
    </row>
    <row r="48" spans="1:2">
      <c r="A48" s="53"/>
      <c r="B48" s="53"/>
    </row>
    <row r="49" spans="1:2">
      <c r="A49" s="53"/>
      <c r="B49" s="53"/>
    </row>
    <row r="50" spans="1:2">
      <c r="A50" s="53"/>
      <c r="B50" s="53"/>
    </row>
    <row r="51" spans="1:2">
      <c r="A51" s="53"/>
      <c r="B51" s="53"/>
    </row>
    <row r="52" spans="1:2">
      <c r="A52" s="53"/>
      <c r="B52" s="53"/>
    </row>
    <row r="53" spans="1:2">
      <c r="A53" s="53"/>
      <c r="B53" s="53"/>
    </row>
    <row r="54" spans="1:2">
      <c r="A54" s="53"/>
      <c r="B54" s="53"/>
    </row>
    <row r="55" spans="1:2">
      <c r="A55" s="53"/>
      <c r="B55" s="53"/>
    </row>
    <row r="56" spans="1:2">
      <c r="A56" s="53"/>
      <c r="B56" s="53"/>
    </row>
    <row r="57" spans="1:2">
      <c r="A57" s="53"/>
      <c r="B57" s="53"/>
    </row>
    <row r="58" spans="1:2">
      <c r="A58" s="53"/>
      <c r="B58" s="53"/>
    </row>
    <row r="59" spans="1:2">
      <c r="A59" s="53"/>
      <c r="B59" s="53"/>
    </row>
    <row r="60" spans="1:2">
      <c r="A60" s="53"/>
      <c r="B60" s="53"/>
    </row>
    <row r="61" spans="1:2">
      <c r="A61" s="53"/>
      <c r="B61" s="53"/>
    </row>
    <row r="62" spans="1:2">
      <c r="A62" s="53"/>
      <c r="B62" s="53"/>
    </row>
    <row r="63" spans="1:2">
      <c r="A63" s="53"/>
      <c r="B63" s="53"/>
    </row>
    <row r="64" spans="1:2">
      <c r="A64" s="53"/>
      <c r="B64" s="53"/>
    </row>
    <row r="65" spans="1:2">
      <c r="A65" s="53"/>
      <c r="B65" s="53"/>
    </row>
    <row r="66" spans="1:2">
      <c r="A66" s="53"/>
      <c r="B66" s="53"/>
    </row>
    <row r="67" spans="1:2">
      <c r="A67" s="53"/>
      <c r="B67" s="53"/>
    </row>
    <row r="68" spans="1:2">
      <c r="A68" s="53"/>
      <c r="B68" s="53"/>
    </row>
    <row r="69" spans="1:2">
      <c r="A69" s="53"/>
      <c r="B69" s="53"/>
    </row>
    <row r="70" spans="1:2">
      <c r="A70" s="53"/>
      <c r="B70" s="53"/>
    </row>
    <row r="71" spans="1:2">
      <c r="A71" s="53"/>
      <c r="B71" s="53"/>
    </row>
    <row r="72" spans="1:2">
      <c r="A72" s="53"/>
      <c r="B72" s="53"/>
    </row>
    <row r="73" spans="1:2">
      <c r="A73" s="53"/>
      <c r="B73" s="53"/>
    </row>
    <row r="74" spans="1:2">
      <c r="A74" s="53"/>
      <c r="B74" s="53"/>
    </row>
    <row r="75" spans="1:2">
      <c r="A75" s="53"/>
      <c r="B75" s="53"/>
    </row>
    <row r="76" spans="1:2">
      <c r="A76" s="53"/>
      <c r="B76" s="53"/>
    </row>
    <row r="77" spans="1:2">
      <c r="A77" s="53"/>
      <c r="B77" s="53"/>
    </row>
    <row r="78" spans="1:2">
      <c r="A78" s="53"/>
      <c r="B78" s="53"/>
    </row>
    <row r="79" spans="1:2">
      <c r="A79" s="53"/>
      <c r="B79" s="53"/>
    </row>
    <row r="80" spans="1:2">
      <c r="A80" s="53"/>
      <c r="B80" s="53"/>
    </row>
    <row r="81" spans="1:2">
      <c r="A81" s="53"/>
      <c r="B81" s="53"/>
    </row>
    <row r="82" spans="1:2">
      <c r="A82" s="53"/>
      <c r="B82" s="53"/>
    </row>
    <row r="83" spans="1:2">
      <c r="A83" s="53"/>
      <c r="B83" s="53"/>
    </row>
    <row r="84" spans="1:2">
      <c r="A84" s="53"/>
      <c r="B84" s="53"/>
    </row>
    <row r="85" spans="1:2">
      <c r="A85" s="53"/>
      <c r="B85" s="53"/>
    </row>
    <row r="86" spans="1:2">
      <c r="A86" s="53"/>
      <c r="B86" s="53"/>
    </row>
    <row r="87" spans="1:2">
      <c r="A87" s="53"/>
      <c r="B87" s="53"/>
    </row>
    <row r="88" spans="1:2">
      <c r="A88" s="53"/>
      <c r="B88" s="53"/>
    </row>
    <row r="89" spans="1:2">
      <c r="A89" s="53"/>
      <c r="B89" s="53"/>
    </row>
    <row r="90" spans="1:2">
      <c r="A90" s="53"/>
      <c r="B90" s="53"/>
    </row>
    <row r="91" spans="1:2">
      <c r="A91" s="53"/>
      <c r="B91" s="53"/>
    </row>
    <row r="92" spans="1:2">
      <c r="A92" s="53"/>
      <c r="B92" s="53"/>
    </row>
    <row r="93" spans="1:2">
      <c r="A93" s="53"/>
      <c r="B93" s="53"/>
    </row>
    <row r="94" spans="1:2">
      <c r="A94" s="53"/>
      <c r="B94" s="53"/>
    </row>
    <row r="95" spans="1:2">
      <c r="A95" s="53"/>
      <c r="B95" s="53"/>
    </row>
    <row r="96" spans="1:2">
      <c r="A96" s="53"/>
      <c r="B96" s="53"/>
    </row>
    <row r="97" spans="1:2">
      <c r="A97" s="53"/>
      <c r="B97" s="53"/>
    </row>
    <row r="98" spans="1:2">
      <c r="A98" s="53"/>
      <c r="B98" s="53"/>
    </row>
    <row r="99" spans="1:2">
      <c r="A99" s="53"/>
      <c r="B99" s="53"/>
    </row>
    <row r="100" spans="1:2">
      <c r="A100" s="53"/>
      <c r="B100" s="53"/>
    </row>
    <row r="101" spans="1:2">
      <c r="A101" s="53"/>
      <c r="B101" s="53"/>
    </row>
    <row r="102" spans="1:2">
      <c r="A102" s="53"/>
      <c r="B102" s="53"/>
    </row>
    <row r="103" spans="1:2">
      <c r="A103" s="53"/>
      <c r="B103" s="53"/>
    </row>
    <row r="104" spans="1:2">
      <c r="A104" s="53"/>
      <c r="B104" s="53"/>
    </row>
    <row r="105" spans="1:2">
      <c r="A105" s="53"/>
      <c r="B105" s="53"/>
    </row>
    <row r="106" spans="1:2">
      <c r="A106" s="53"/>
      <c r="B106" s="53"/>
    </row>
    <row r="107" spans="1:2">
      <c r="A107" s="53"/>
      <c r="B107" s="53"/>
    </row>
    <row r="108" spans="1:2">
      <c r="A108" s="53"/>
      <c r="B108" s="53"/>
    </row>
    <row r="109" spans="1:2">
      <c r="A109" s="53"/>
      <c r="B109" s="53"/>
    </row>
    <row r="110" spans="1:2">
      <c r="A110" s="53"/>
      <c r="B110" s="53"/>
    </row>
    <row r="111" spans="1:2">
      <c r="A111" s="53"/>
      <c r="B111" s="53"/>
    </row>
    <row r="112" spans="1:2">
      <c r="A112" s="53"/>
      <c r="B112" s="53"/>
    </row>
    <row r="113" spans="1:2">
      <c r="A113" s="53"/>
      <c r="B113" s="53"/>
    </row>
    <row r="114" spans="1:2">
      <c r="A114" s="53"/>
      <c r="B114" s="53"/>
    </row>
    <row r="115" spans="1:2">
      <c r="A115" s="53"/>
      <c r="B115" s="53"/>
    </row>
    <row r="116" spans="1:2">
      <c r="A116" s="53"/>
      <c r="B116" s="53"/>
    </row>
    <row r="117" spans="1:2">
      <c r="A117" s="53"/>
      <c r="B117" s="53"/>
    </row>
    <row r="118" spans="1:2">
      <c r="A118" s="53"/>
      <c r="B118" s="53"/>
    </row>
    <row r="119" spans="1:2">
      <c r="A119" s="53"/>
      <c r="B119" s="53"/>
    </row>
    <row r="120" spans="1:2">
      <c r="A120" s="53"/>
      <c r="B120" s="53"/>
    </row>
    <row r="121" spans="1:2">
      <c r="A121" s="53"/>
      <c r="B121" s="53"/>
    </row>
    <row r="122" spans="1:2">
      <c r="A122" s="53"/>
      <c r="B122" s="53"/>
    </row>
    <row r="123" spans="1:2">
      <c r="A123" s="53"/>
      <c r="B123" s="53"/>
    </row>
    <row r="124" spans="1:2">
      <c r="A124" s="53"/>
      <c r="B124" s="53"/>
    </row>
    <row r="125" spans="1:2">
      <c r="A125" s="53"/>
      <c r="B125" s="53"/>
    </row>
    <row r="126" spans="1:2">
      <c r="A126" s="53"/>
      <c r="B126" s="53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  <row r="368" spans="1:2">
      <c r="A368" s="53"/>
      <c r="B368" s="53"/>
    </row>
    <row r="369" spans="1:2">
      <c r="A369" s="53"/>
      <c r="B369" s="53"/>
    </row>
    <row r="370" spans="1:2">
      <c r="A370" s="53"/>
      <c r="B370" s="53"/>
    </row>
    <row r="371" spans="1:2">
      <c r="A371" s="53"/>
      <c r="B371" s="53"/>
    </row>
    <row r="372" spans="1:2">
      <c r="A372" s="53"/>
      <c r="B372" s="53"/>
    </row>
    <row r="373" spans="1:2">
      <c r="A373" s="53"/>
      <c r="B373" s="53"/>
    </row>
    <row r="374" spans="1:2">
      <c r="A374" s="53"/>
      <c r="B374" s="53"/>
    </row>
    <row r="375" spans="1:2">
      <c r="A375" s="53"/>
      <c r="B375" s="53"/>
    </row>
    <row r="376" spans="1:2">
      <c r="A376" s="53"/>
      <c r="B376" s="53"/>
    </row>
    <row r="377" spans="1:2">
      <c r="A377" s="53"/>
      <c r="B377" s="53"/>
    </row>
    <row r="378" spans="1:2">
      <c r="A378" s="53"/>
      <c r="B378" s="53"/>
    </row>
    <row r="379" spans="1:2">
      <c r="A379" s="53"/>
      <c r="B379" s="53"/>
    </row>
    <row r="380" spans="1:2">
      <c r="A380" s="53"/>
      <c r="B380" s="53"/>
    </row>
    <row r="381" spans="1:2">
      <c r="A381" s="53"/>
      <c r="B381" s="53"/>
    </row>
    <row r="382" spans="1:2">
      <c r="A382" s="53"/>
      <c r="B382" s="53"/>
    </row>
    <row r="383" spans="1:2">
      <c r="A383" s="53"/>
      <c r="B383" s="53"/>
    </row>
    <row r="384" spans="1:2">
      <c r="A384" s="53"/>
      <c r="B384" s="53"/>
    </row>
    <row r="385" spans="1:2">
      <c r="A385" s="53"/>
      <c r="B385" s="53"/>
    </row>
    <row r="386" spans="1:2">
      <c r="A386" s="53"/>
      <c r="B386" s="53"/>
    </row>
    <row r="387" spans="1:2">
      <c r="A387" s="53"/>
      <c r="B387" s="53"/>
    </row>
    <row r="388" spans="1:2">
      <c r="A388" s="53"/>
      <c r="B388" s="53"/>
    </row>
    <row r="389" spans="1:2">
      <c r="A389" s="53"/>
      <c r="B389" s="53"/>
    </row>
    <row r="390" spans="1:2">
      <c r="A390" s="53"/>
      <c r="B390" s="53"/>
    </row>
    <row r="391" spans="1:2">
      <c r="A391" s="53"/>
      <c r="B391" s="53"/>
    </row>
    <row r="392" spans="1:2">
      <c r="A392" s="53"/>
      <c r="B392" s="53"/>
    </row>
    <row r="393" spans="1:2">
      <c r="A393" s="53"/>
      <c r="B393" s="53"/>
    </row>
    <row r="394" spans="1:2">
      <c r="A394" s="53"/>
      <c r="B394" s="53"/>
    </row>
    <row r="395" spans="1:2">
      <c r="A395" s="53"/>
      <c r="B395" s="53"/>
    </row>
    <row r="396" spans="1:2">
      <c r="A396" s="53"/>
      <c r="B396" s="53"/>
    </row>
    <row r="397" spans="1:2">
      <c r="A397" s="53"/>
      <c r="B397" s="53"/>
    </row>
    <row r="398" spans="1:2">
      <c r="A398" s="53"/>
      <c r="B398" s="53"/>
    </row>
    <row r="399" spans="1:2">
      <c r="A399" s="53"/>
      <c r="B399" s="53"/>
    </row>
    <row r="400" spans="1:2">
      <c r="A400" s="53"/>
      <c r="B400" s="53"/>
    </row>
    <row r="401" spans="1:2">
      <c r="A401" s="53"/>
      <c r="B401" s="53"/>
    </row>
    <row r="402" spans="1:2">
      <c r="A402" s="53"/>
      <c r="B402" s="53"/>
    </row>
    <row r="403" spans="1:2">
      <c r="A403" s="53"/>
      <c r="B403" s="53"/>
    </row>
    <row r="404" spans="1:2">
      <c r="A404" s="53"/>
      <c r="B404" s="53"/>
    </row>
    <row r="405" spans="1:2">
      <c r="A405" s="53"/>
      <c r="B405" s="53"/>
    </row>
    <row r="406" spans="1:2">
      <c r="A406" s="53"/>
      <c r="B406" s="53"/>
    </row>
    <row r="407" spans="1:2">
      <c r="A407" s="53"/>
      <c r="B407" s="53"/>
    </row>
    <row r="408" spans="1:2">
      <c r="A408" s="53"/>
      <c r="B408" s="53"/>
    </row>
    <row r="409" spans="1:2">
      <c r="A409" s="53"/>
      <c r="B409" s="53"/>
    </row>
    <row r="410" spans="1:2">
      <c r="A410" s="53"/>
      <c r="B410" s="53"/>
    </row>
    <row r="411" spans="1:2">
      <c r="A411" s="53"/>
      <c r="B411" s="53"/>
    </row>
    <row r="412" spans="1:2">
      <c r="A412" s="53"/>
      <c r="B412" s="53"/>
    </row>
    <row r="413" spans="1:2">
      <c r="A413" s="53"/>
      <c r="B413" s="53"/>
    </row>
    <row r="414" spans="1:2">
      <c r="A414" s="53"/>
      <c r="B414" s="53"/>
    </row>
    <row r="415" spans="1:2">
      <c r="A415" s="53"/>
      <c r="B415" s="53"/>
    </row>
    <row r="416" spans="1:2">
      <c r="A416" s="53"/>
      <c r="B416" s="53"/>
    </row>
    <row r="417" spans="1:2">
      <c r="A417" s="53"/>
      <c r="B417" s="53"/>
    </row>
    <row r="418" spans="1:2">
      <c r="A418" s="53"/>
      <c r="B418" s="53"/>
    </row>
    <row r="419" spans="1:2">
      <c r="A419" s="53"/>
      <c r="B419" s="53"/>
    </row>
    <row r="420" spans="1:2">
      <c r="A420" s="53"/>
      <c r="B420" s="53"/>
    </row>
    <row r="421" spans="1:2">
      <c r="A421" s="53"/>
      <c r="B421" s="53"/>
    </row>
    <row r="422" spans="1:2">
      <c r="A422" s="53"/>
      <c r="B422" s="53"/>
    </row>
    <row r="423" spans="1:2">
      <c r="A423" s="53"/>
      <c r="B423" s="53"/>
    </row>
    <row r="424" spans="1:2">
      <c r="A424" s="53"/>
      <c r="B424" s="53"/>
    </row>
    <row r="425" spans="1:2">
      <c r="A425" s="53"/>
      <c r="B425" s="53"/>
    </row>
    <row r="426" spans="1:2">
      <c r="A426" s="53"/>
      <c r="B426" s="53"/>
    </row>
    <row r="427" spans="1:2">
      <c r="A427" s="53"/>
      <c r="B427" s="53"/>
    </row>
    <row r="428" spans="1:2">
      <c r="A428" s="53"/>
      <c r="B428" s="53"/>
    </row>
    <row r="429" spans="1:2">
      <c r="A429" s="53"/>
      <c r="B429" s="53"/>
    </row>
    <row r="430" spans="1:2">
      <c r="A430" s="53"/>
      <c r="B430" s="53"/>
    </row>
    <row r="431" spans="1:2">
      <c r="A431" s="53"/>
      <c r="B431" s="53"/>
    </row>
    <row r="432" spans="1:2">
      <c r="A432" s="53"/>
      <c r="B432" s="53"/>
    </row>
    <row r="433" spans="1:2">
      <c r="A433" s="53"/>
      <c r="B433" s="53"/>
    </row>
    <row r="434" spans="1:2">
      <c r="A434" s="53"/>
      <c r="B434" s="53"/>
    </row>
    <row r="435" spans="1:2">
      <c r="A435" s="53"/>
      <c r="B435" s="53"/>
    </row>
    <row r="436" spans="1:2">
      <c r="A436" s="53"/>
      <c r="B436" s="53"/>
    </row>
    <row r="437" spans="1:2">
      <c r="A437" s="53"/>
      <c r="B437" s="53"/>
    </row>
    <row r="438" spans="1:2">
      <c r="A438" s="53"/>
      <c r="B438" s="53"/>
    </row>
    <row r="439" spans="1:2">
      <c r="A439" s="53"/>
      <c r="B439" s="53"/>
    </row>
    <row r="440" spans="1:2">
      <c r="A440" s="53"/>
      <c r="B440" s="53"/>
    </row>
    <row r="441" spans="1:2">
      <c r="A441" s="53"/>
      <c r="B441" s="53"/>
    </row>
    <row r="442" spans="1:2">
      <c r="A442" s="53"/>
      <c r="B442" s="53"/>
    </row>
    <row r="443" spans="1:2">
      <c r="A443" s="53"/>
      <c r="B443" s="53"/>
    </row>
    <row r="444" spans="1:2">
      <c r="A444" s="53"/>
      <c r="B444" s="53"/>
    </row>
    <row r="445" spans="1:2">
      <c r="A445" s="53"/>
      <c r="B445" s="53"/>
    </row>
    <row r="446" spans="1:2">
      <c r="A446" s="53"/>
      <c r="B446" s="53"/>
    </row>
    <row r="447" spans="1:2">
      <c r="A447" s="53"/>
      <c r="B447" s="53"/>
    </row>
    <row r="448" spans="1:2">
      <c r="A448" s="53"/>
      <c r="B448" s="53"/>
    </row>
    <row r="449" spans="1:2">
      <c r="A449" s="53"/>
      <c r="B449" s="53"/>
    </row>
    <row r="450" spans="1:2">
      <c r="A450" s="53"/>
      <c r="B450" s="53"/>
    </row>
    <row r="451" spans="1:2">
      <c r="A451" s="53"/>
      <c r="B451" s="53"/>
    </row>
    <row r="452" spans="1:2">
      <c r="A452" s="53"/>
      <c r="B452" s="53"/>
    </row>
    <row r="453" spans="1:2">
      <c r="A453" s="53"/>
      <c r="B453" s="53"/>
    </row>
    <row r="454" spans="1:2">
      <c r="A454" s="53"/>
      <c r="B454" s="53"/>
    </row>
    <row r="455" spans="1:2">
      <c r="A455" s="53"/>
      <c r="B455" s="53"/>
    </row>
    <row r="456" spans="1:2">
      <c r="A456" s="53"/>
      <c r="B456" s="53"/>
    </row>
    <row r="457" spans="1:2">
      <c r="A457" s="53"/>
      <c r="B457" s="53"/>
    </row>
    <row r="458" spans="1:2">
      <c r="A458" s="53"/>
      <c r="B458" s="53"/>
    </row>
    <row r="459" spans="1:2">
      <c r="A459" s="53"/>
      <c r="B459" s="53"/>
    </row>
    <row r="460" spans="1:2">
      <c r="A460" s="53"/>
      <c r="B460" s="53"/>
    </row>
    <row r="461" spans="1:2">
      <c r="A461" s="53"/>
      <c r="B461" s="53"/>
    </row>
    <row r="462" spans="1:2">
      <c r="A462" s="53"/>
      <c r="B462" s="53"/>
    </row>
    <row r="463" spans="1:2">
      <c r="A463" s="53"/>
      <c r="B463" s="53"/>
    </row>
    <row r="464" spans="1:2">
      <c r="A464" s="53"/>
      <c r="B464" s="53"/>
    </row>
    <row r="465" spans="1:2">
      <c r="A465" s="53"/>
      <c r="B465" s="53"/>
    </row>
    <row r="466" spans="1:2">
      <c r="A466" s="53"/>
      <c r="B466" s="53"/>
    </row>
    <row r="467" spans="1:2">
      <c r="A467" s="53"/>
      <c r="B467" s="53"/>
    </row>
    <row r="468" spans="1:2">
      <c r="A468" s="53"/>
      <c r="B468" s="53"/>
    </row>
    <row r="469" spans="1:2">
      <c r="A469" s="53"/>
      <c r="B469" s="53"/>
    </row>
    <row r="470" spans="1:2">
      <c r="A470" s="53"/>
      <c r="B470" s="53"/>
    </row>
    <row r="471" spans="1:2">
      <c r="A471" s="53"/>
      <c r="B471" s="53"/>
    </row>
    <row r="472" spans="1:2">
      <c r="A472" s="53"/>
      <c r="B472" s="53"/>
    </row>
    <row r="473" spans="1:2">
      <c r="A473" s="53"/>
      <c r="B473" s="53"/>
    </row>
    <row r="474" spans="1:2">
      <c r="A474" s="53"/>
      <c r="B474" s="53"/>
    </row>
    <row r="475" spans="1:2">
      <c r="A475" s="53"/>
      <c r="B475" s="53"/>
    </row>
    <row r="476" spans="1:2">
      <c r="A476" s="53"/>
      <c r="B476" s="53"/>
    </row>
    <row r="477" spans="1:2">
      <c r="A477" s="53"/>
      <c r="B477" s="53"/>
    </row>
    <row r="478" spans="1:2">
      <c r="A478" s="53"/>
      <c r="B478" s="53"/>
    </row>
    <row r="479" spans="1:2">
      <c r="A479" s="53"/>
      <c r="B479" s="53"/>
    </row>
    <row r="480" spans="1:2">
      <c r="A480" s="53"/>
      <c r="B480" s="53"/>
    </row>
    <row r="481" spans="1:2">
      <c r="A481" s="53"/>
      <c r="B481" s="53"/>
    </row>
    <row r="482" spans="1:2">
      <c r="A482" s="53"/>
      <c r="B482" s="53"/>
    </row>
    <row r="483" spans="1:2">
      <c r="A483" s="53"/>
      <c r="B483" s="53"/>
    </row>
    <row r="484" spans="1:2">
      <c r="A484" s="53"/>
      <c r="B484" s="53"/>
    </row>
    <row r="485" spans="1:2">
      <c r="A485" s="53"/>
      <c r="B485" s="53"/>
    </row>
    <row r="486" spans="1:2">
      <c r="A486" s="53"/>
      <c r="B486" s="53"/>
    </row>
    <row r="487" spans="1:2">
      <c r="A487" s="53"/>
      <c r="B487" s="53"/>
    </row>
    <row r="488" spans="1:2">
      <c r="A488" s="53"/>
      <c r="B488" s="53"/>
    </row>
    <row r="489" spans="1:2">
      <c r="A489" s="53"/>
      <c r="B489" s="53"/>
    </row>
    <row r="490" spans="1:2">
      <c r="A490" s="53"/>
      <c r="B490" s="53"/>
    </row>
    <row r="491" spans="1:2">
      <c r="A491" s="53"/>
      <c r="B491" s="53"/>
    </row>
    <row r="492" spans="1:2">
      <c r="A492" s="53"/>
      <c r="B492" s="53"/>
    </row>
    <row r="493" spans="1:2">
      <c r="A493" s="53"/>
      <c r="B493" s="53"/>
    </row>
    <row r="494" spans="1:2">
      <c r="A494" s="53"/>
      <c r="B494" s="53"/>
    </row>
    <row r="495" spans="1:2">
      <c r="A495" s="53"/>
      <c r="B495" s="53"/>
    </row>
    <row r="496" spans="1:2">
      <c r="A496" s="53"/>
      <c r="B496" s="53"/>
    </row>
    <row r="497" spans="1:2">
      <c r="A497" s="53"/>
      <c r="B497" s="53"/>
    </row>
    <row r="498" spans="1:2">
      <c r="A498" s="53"/>
      <c r="B498" s="53"/>
    </row>
    <row r="499" spans="1:2">
      <c r="A499" s="53"/>
      <c r="B499" s="53"/>
    </row>
    <row r="500" spans="1:2">
      <c r="A500" s="53"/>
      <c r="B500" s="53"/>
    </row>
    <row r="501" spans="1:2">
      <c r="A501" s="53"/>
      <c r="B501" s="53"/>
    </row>
    <row r="502" spans="1:2">
      <c r="A502" s="53"/>
      <c r="B502" s="53"/>
    </row>
    <row r="503" spans="1:2">
      <c r="A503" s="53"/>
      <c r="B503" s="53"/>
    </row>
    <row r="504" spans="1:2">
      <c r="A504" s="53"/>
      <c r="B504" s="53"/>
    </row>
    <row r="505" spans="1:2">
      <c r="A505" s="53"/>
      <c r="B505" s="53"/>
    </row>
    <row r="506" spans="1:2">
      <c r="A506" s="53"/>
      <c r="B506" s="53"/>
    </row>
    <row r="507" spans="1:2">
      <c r="A507" s="53"/>
      <c r="B507" s="53"/>
    </row>
    <row r="508" spans="1:2">
      <c r="A508" s="53"/>
      <c r="B508" s="53"/>
    </row>
    <row r="509" spans="1:2">
      <c r="A509" s="53"/>
      <c r="B509" s="53"/>
    </row>
    <row r="510" spans="1:2">
      <c r="A510" s="53"/>
      <c r="B510" s="53"/>
    </row>
    <row r="511" spans="1:2">
      <c r="A511" s="53"/>
      <c r="B511" s="53"/>
    </row>
    <row r="512" spans="1:2">
      <c r="A512" s="53"/>
      <c r="B512" s="53"/>
    </row>
    <row r="513" spans="1:2">
      <c r="A513" s="53"/>
      <c r="B513" s="53"/>
    </row>
    <row r="514" spans="1:2">
      <c r="A514" s="53"/>
      <c r="B514" s="53"/>
    </row>
    <row r="515" spans="1:2">
      <c r="A515" s="53"/>
      <c r="B515" s="53"/>
    </row>
    <row r="516" spans="1:2">
      <c r="A516" s="53"/>
      <c r="B516" s="53"/>
    </row>
    <row r="517" spans="1:2">
      <c r="A517" s="53"/>
      <c r="B517" s="53"/>
    </row>
    <row r="518" spans="1:2">
      <c r="A518" s="53"/>
      <c r="B518" s="53"/>
    </row>
    <row r="519" spans="1:2">
      <c r="A519" s="53"/>
      <c r="B519" s="53"/>
    </row>
    <row r="520" spans="1:2">
      <c r="A520" s="53"/>
      <c r="B520" s="53"/>
    </row>
    <row r="521" spans="1:2">
      <c r="A521" s="53"/>
      <c r="B521" s="53"/>
    </row>
    <row r="522" spans="1:2">
      <c r="A522" s="53"/>
      <c r="B522" s="53"/>
    </row>
    <row r="523" spans="1:2">
      <c r="A523" s="53"/>
      <c r="B523" s="53"/>
    </row>
    <row r="524" spans="1:2">
      <c r="A524" s="53"/>
      <c r="B524" s="53"/>
    </row>
    <row r="525" spans="1:2">
      <c r="A525" s="53"/>
      <c r="B525" s="53"/>
    </row>
    <row r="526" spans="1:2">
      <c r="A526" s="53"/>
      <c r="B526" s="53"/>
    </row>
    <row r="527" spans="1:2">
      <c r="A527" s="53"/>
      <c r="B527" s="53"/>
    </row>
    <row r="528" spans="1:2">
      <c r="A528" s="53"/>
      <c r="B528" s="53"/>
    </row>
    <row r="529" spans="1:2">
      <c r="A529" s="53"/>
      <c r="B529" s="53"/>
    </row>
    <row r="530" spans="1:2">
      <c r="A530" s="53"/>
      <c r="B530" s="53"/>
    </row>
    <row r="531" spans="1:2">
      <c r="A531" s="53"/>
      <c r="B531" s="53"/>
    </row>
    <row r="532" spans="1:2">
      <c r="A532" s="53"/>
      <c r="B532" s="53"/>
    </row>
    <row r="533" spans="1:2">
      <c r="A533" s="53"/>
      <c r="B533" s="53"/>
    </row>
    <row r="534" spans="1:2">
      <c r="A534" s="53"/>
      <c r="B534" s="53"/>
    </row>
    <row r="535" spans="1:2">
      <c r="A535" s="53"/>
      <c r="B535" s="53"/>
    </row>
    <row r="536" spans="1:2">
      <c r="A536" s="53"/>
      <c r="B536" s="53"/>
    </row>
    <row r="537" spans="1:2">
      <c r="A537" s="53"/>
      <c r="B537" s="53"/>
    </row>
    <row r="538" spans="1:2">
      <c r="A538" s="53"/>
      <c r="B538" s="53"/>
    </row>
    <row r="539" spans="1:2">
      <c r="A539" s="53"/>
      <c r="B539" s="53"/>
    </row>
    <row r="540" spans="1:2">
      <c r="A540" s="53"/>
      <c r="B540" s="53"/>
    </row>
    <row r="541" spans="1:2">
      <c r="A541" s="53"/>
      <c r="B541" s="53"/>
    </row>
    <row r="542" spans="1:2">
      <c r="A542" s="53"/>
      <c r="B542" s="53"/>
    </row>
    <row r="543" spans="1:2">
      <c r="A543" s="53"/>
      <c r="B543" s="53"/>
    </row>
    <row r="544" spans="1:2">
      <c r="A544" s="53"/>
      <c r="B544" s="53"/>
    </row>
    <row r="545" spans="1:2">
      <c r="A545" s="53"/>
      <c r="B545" s="53"/>
    </row>
    <row r="546" spans="1:2">
      <c r="A546" s="53"/>
      <c r="B546" s="53"/>
    </row>
    <row r="547" spans="1:2">
      <c r="A547" s="53"/>
      <c r="B547" s="53"/>
    </row>
    <row r="548" spans="1:2">
      <c r="A548" s="53"/>
      <c r="B548" s="53"/>
    </row>
    <row r="549" spans="1:2">
      <c r="A549" s="53"/>
      <c r="B549" s="53"/>
    </row>
    <row r="550" spans="1:2">
      <c r="A550" s="53"/>
      <c r="B550" s="53"/>
    </row>
    <row r="551" spans="1:2">
      <c r="A551" s="53"/>
      <c r="B551" s="53"/>
    </row>
    <row r="552" spans="1:2">
      <c r="A552" s="53"/>
      <c r="B552" s="53"/>
    </row>
    <row r="553" spans="1:2">
      <c r="A553" s="53"/>
      <c r="B553" s="53"/>
    </row>
    <row r="554" spans="1:2">
      <c r="A554" s="53"/>
      <c r="B554" s="53"/>
    </row>
    <row r="555" spans="1:2">
      <c r="A555" s="53"/>
      <c r="B555" s="53"/>
    </row>
    <row r="556" spans="1:2">
      <c r="A556" s="53"/>
      <c r="B556" s="53"/>
    </row>
    <row r="557" spans="1:2">
      <c r="A557" s="53"/>
      <c r="B557" s="53"/>
    </row>
    <row r="558" spans="1:2">
      <c r="A558" s="53"/>
      <c r="B558" s="53"/>
    </row>
    <row r="559" spans="1:2">
      <c r="A559" s="53"/>
      <c r="B559" s="53"/>
    </row>
    <row r="560" spans="1:2">
      <c r="A560" s="53"/>
      <c r="B560" s="53"/>
    </row>
    <row r="561" spans="1:2">
      <c r="A561" s="53"/>
      <c r="B561" s="53"/>
    </row>
    <row r="562" spans="1:2">
      <c r="A562" s="53"/>
      <c r="B562" s="53"/>
    </row>
    <row r="563" spans="1:2">
      <c r="A563" s="53"/>
      <c r="B563" s="53"/>
    </row>
    <row r="564" spans="1:2">
      <c r="A564" s="53"/>
      <c r="B564" s="53"/>
    </row>
    <row r="565" spans="1:2">
      <c r="A565" s="53"/>
      <c r="B565" s="53"/>
    </row>
    <row r="566" spans="1:2">
      <c r="A566" s="53"/>
      <c r="B566" s="53"/>
    </row>
    <row r="567" spans="1:2">
      <c r="A567" s="53"/>
      <c r="B567" s="53"/>
    </row>
    <row r="568" spans="1:2">
      <c r="A568" s="53"/>
      <c r="B568" s="53"/>
    </row>
    <row r="569" spans="1:2">
      <c r="A569" s="53"/>
      <c r="B569" s="53"/>
    </row>
    <row r="570" spans="1:2">
      <c r="A570" s="53"/>
      <c r="B570" s="53"/>
    </row>
    <row r="571" spans="1:2">
      <c r="A571" s="53"/>
      <c r="B571" s="53"/>
    </row>
    <row r="572" spans="1:2">
      <c r="A572" s="53"/>
      <c r="B572" s="53"/>
    </row>
    <row r="573" spans="1:2">
      <c r="A573" s="53"/>
      <c r="B573" s="53"/>
    </row>
    <row r="574" spans="1:2">
      <c r="A574" s="53"/>
      <c r="B574" s="53"/>
    </row>
    <row r="575" spans="1:2">
      <c r="A575" s="53"/>
      <c r="B575" s="53"/>
    </row>
    <row r="576" spans="1:2">
      <c r="A576" s="53"/>
      <c r="B576" s="53"/>
    </row>
    <row r="577" spans="1:2">
      <c r="A577" s="53"/>
      <c r="B577" s="53"/>
    </row>
    <row r="578" spans="1:2">
      <c r="A578" s="53"/>
      <c r="B578" s="53"/>
    </row>
    <row r="579" spans="1:2">
      <c r="A579" s="53"/>
      <c r="B579" s="53"/>
    </row>
    <row r="580" spans="1:2">
      <c r="A580" s="53"/>
      <c r="B580" s="53"/>
    </row>
    <row r="581" spans="1:2">
      <c r="A581" s="53"/>
      <c r="B581" s="53"/>
    </row>
    <row r="582" spans="1:2">
      <c r="A582" s="53"/>
      <c r="B582" s="53"/>
    </row>
    <row r="583" spans="1:2">
      <c r="A583" s="53"/>
      <c r="B583" s="53"/>
    </row>
    <row r="584" spans="1:2">
      <c r="A584" s="53"/>
      <c r="B584" s="53"/>
    </row>
    <row r="585" spans="1:2">
      <c r="A585" s="53"/>
      <c r="B585" s="53"/>
    </row>
    <row r="586" spans="1:2">
      <c r="A586" s="53"/>
      <c r="B586" s="53"/>
    </row>
    <row r="587" spans="1:2">
      <c r="A587" s="53"/>
      <c r="B587" s="53"/>
    </row>
    <row r="588" spans="1:2">
      <c r="A588" s="53"/>
      <c r="B588" s="53"/>
    </row>
    <row r="589" spans="1:2">
      <c r="A589" s="53"/>
      <c r="B589" s="53"/>
    </row>
    <row r="590" spans="1:2">
      <c r="A590" s="53"/>
      <c r="B590" s="53"/>
    </row>
    <row r="591" spans="1:2">
      <c r="A591" s="53"/>
      <c r="B591" s="53"/>
    </row>
    <row r="592" spans="1:2">
      <c r="A592" s="53"/>
      <c r="B592" s="53"/>
    </row>
    <row r="593" spans="1:2">
      <c r="A593" s="53"/>
      <c r="B593" s="53"/>
    </row>
    <row r="594" spans="1:2">
      <c r="A594" s="53"/>
      <c r="B594" s="53"/>
    </row>
    <row r="595" spans="1:2">
      <c r="A595" s="53"/>
      <c r="B595" s="53"/>
    </row>
    <row r="596" spans="1:2">
      <c r="A596" s="53"/>
      <c r="B596" s="53"/>
    </row>
    <row r="597" spans="1:2">
      <c r="A597" s="53"/>
      <c r="B597" s="53"/>
    </row>
    <row r="598" spans="1:2">
      <c r="A598" s="53"/>
      <c r="B598" s="53"/>
    </row>
    <row r="599" spans="1:2">
      <c r="A599" s="53"/>
      <c r="B599" s="53"/>
    </row>
    <row r="600" spans="1:2">
      <c r="A600" s="53"/>
      <c r="B600" s="53"/>
    </row>
    <row r="601" spans="1:2">
      <c r="A601" s="53"/>
      <c r="B601" s="53"/>
    </row>
    <row r="602" spans="1:2">
      <c r="A602" s="53"/>
      <c r="B602" s="53"/>
    </row>
    <row r="603" spans="1:2">
      <c r="A603" s="53"/>
      <c r="B603" s="53"/>
    </row>
    <row r="604" spans="1:2">
      <c r="A604" s="53"/>
      <c r="B604" s="53"/>
    </row>
    <row r="605" spans="1:2">
      <c r="A605" s="53"/>
      <c r="B605" s="53"/>
    </row>
    <row r="606" spans="1:2">
      <c r="A606" s="53"/>
      <c r="B606" s="53"/>
    </row>
    <row r="607" spans="1:2">
      <c r="A607" s="53"/>
      <c r="B607" s="53"/>
    </row>
    <row r="608" spans="1:2">
      <c r="A608" s="53"/>
      <c r="B608" s="53"/>
    </row>
    <row r="609" spans="1:2">
      <c r="A609" s="53"/>
      <c r="B609" s="53"/>
    </row>
    <row r="610" spans="1:2">
      <c r="A610" s="53"/>
      <c r="B610" s="53"/>
    </row>
    <row r="611" spans="1:2">
      <c r="A611" s="53"/>
      <c r="B611" s="53"/>
    </row>
    <row r="612" spans="1:2">
      <c r="A612" s="53"/>
      <c r="B612" s="53"/>
    </row>
    <row r="613" spans="1:2">
      <c r="A613" s="53"/>
      <c r="B613" s="53"/>
    </row>
    <row r="614" spans="1:2">
      <c r="A614" s="53"/>
      <c r="B614" s="53"/>
    </row>
    <row r="615" spans="1:2">
      <c r="A615" s="53"/>
      <c r="B615" s="53"/>
    </row>
    <row r="616" spans="1:2">
      <c r="A616" s="53"/>
      <c r="B616" s="53"/>
    </row>
    <row r="617" spans="1:2">
      <c r="A617" s="53"/>
      <c r="B617" s="53"/>
    </row>
    <row r="618" spans="1:2">
      <c r="A618" s="53"/>
      <c r="B618" s="53"/>
    </row>
    <row r="619" spans="1:2">
      <c r="A619" s="53"/>
      <c r="B619" s="53"/>
    </row>
    <row r="620" spans="1:2">
      <c r="A620" s="53"/>
      <c r="B620" s="53"/>
    </row>
    <row r="621" spans="1:2">
      <c r="A621" s="53"/>
      <c r="B621" s="53"/>
    </row>
    <row r="622" spans="1:2">
      <c r="A622" s="53"/>
      <c r="B622" s="53"/>
    </row>
    <row r="623" spans="1:2">
      <c r="A623" s="53"/>
      <c r="B623" s="53"/>
    </row>
    <row r="624" spans="1:2">
      <c r="A624" s="53"/>
      <c r="B624" s="53"/>
    </row>
    <row r="625" spans="1:2">
      <c r="A625" s="53"/>
      <c r="B625" s="53"/>
    </row>
    <row r="626" spans="1:2">
      <c r="A626" s="53"/>
      <c r="B626" s="53"/>
    </row>
    <row r="627" spans="1:2">
      <c r="A627" s="53"/>
      <c r="B627" s="53"/>
    </row>
    <row r="628" spans="1:2">
      <c r="A628" s="53"/>
      <c r="B628" s="53"/>
    </row>
    <row r="629" spans="1:2">
      <c r="A629" s="53"/>
      <c r="B629" s="53"/>
    </row>
    <row r="630" spans="1:2">
      <c r="A630" s="53"/>
      <c r="B630" s="53"/>
    </row>
    <row r="631" spans="1:2">
      <c r="A631" s="53"/>
      <c r="B631" s="53"/>
    </row>
    <row r="632" spans="1:2">
      <c r="A632" s="53"/>
      <c r="B632" s="53"/>
    </row>
    <row r="633" spans="1:2">
      <c r="A633" s="53"/>
      <c r="B633" s="53"/>
    </row>
    <row r="634" spans="1:2">
      <c r="A634" s="53"/>
      <c r="B634" s="53"/>
    </row>
    <row r="635" spans="1:2">
      <c r="A635" s="53"/>
      <c r="B635" s="53"/>
    </row>
    <row r="636" spans="1:2">
      <c r="A636" s="53"/>
      <c r="B636" s="53"/>
    </row>
    <row r="637" spans="1:2">
      <c r="A637" s="53"/>
      <c r="B637" s="53"/>
    </row>
    <row r="638" spans="1:2">
      <c r="A638" s="53"/>
      <c r="B638" s="53"/>
    </row>
    <row r="639" spans="1:2">
      <c r="A639" s="53"/>
      <c r="B639" s="53"/>
    </row>
    <row r="640" spans="1:2">
      <c r="A640" s="53"/>
      <c r="B640" s="53"/>
    </row>
    <row r="641" spans="1:2">
      <c r="A641" s="53"/>
      <c r="B641" s="53"/>
    </row>
    <row r="642" spans="1:2">
      <c r="A642" s="53"/>
      <c r="B642" s="53"/>
    </row>
    <row r="643" spans="1:2">
      <c r="A643" s="53"/>
      <c r="B643" s="53"/>
    </row>
    <row r="644" spans="1:2">
      <c r="A644" s="53"/>
      <c r="B644" s="53"/>
    </row>
    <row r="645" spans="1:2">
      <c r="A645" s="53"/>
      <c r="B645" s="53"/>
    </row>
    <row r="646" spans="1:2">
      <c r="A646" s="53"/>
      <c r="B646" s="53"/>
    </row>
    <row r="647" spans="1:2">
      <c r="A647" s="53"/>
      <c r="B647" s="53"/>
    </row>
    <row r="648" spans="1:2">
      <c r="A648" s="53"/>
      <c r="B648" s="53"/>
    </row>
    <row r="649" spans="1:2">
      <c r="A649" s="53"/>
      <c r="B649" s="53"/>
    </row>
    <row r="650" spans="1:2">
      <c r="A650" s="53"/>
      <c r="B650" s="53"/>
    </row>
    <row r="651" spans="1:2">
      <c r="A651" s="53"/>
      <c r="B651" s="53"/>
    </row>
    <row r="652" spans="1:2">
      <c r="A652" s="53"/>
      <c r="B652" s="53"/>
    </row>
    <row r="653" spans="1:2">
      <c r="A653" s="53"/>
      <c r="B653" s="53"/>
    </row>
    <row r="654" spans="1:2">
      <c r="A654" s="53"/>
      <c r="B654" s="53"/>
    </row>
    <row r="655" spans="1:2">
      <c r="A655" s="53"/>
      <c r="B655" s="53"/>
    </row>
    <row r="656" spans="1:2">
      <c r="A656" s="53"/>
      <c r="B656" s="53"/>
    </row>
    <row r="657" spans="1:2">
      <c r="A657" s="53"/>
      <c r="B657" s="53"/>
    </row>
    <row r="658" spans="1:2">
      <c r="A658" s="53"/>
      <c r="B658" s="53"/>
    </row>
    <row r="659" spans="1:2">
      <c r="A659" s="53"/>
      <c r="B659" s="53"/>
    </row>
    <row r="660" spans="1:2">
      <c r="A660" s="53"/>
      <c r="B660" s="53"/>
    </row>
    <row r="661" spans="1:2">
      <c r="A661" s="53"/>
      <c r="B661" s="53"/>
    </row>
    <row r="662" spans="1:2">
      <c r="A662" s="53"/>
      <c r="B662" s="53"/>
    </row>
    <row r="663" spans="1:2">
      <c r="A663" s="53"/>
      <c r="B663" s="53"/>
    </row>
    <row r="664" spans="1:2">
      <c r="A664" s="53"/>
      <c r="B664" s="53"/>
    </row>
    <row r="665" spans="1:2">
      <c r="A665" s="53"/>
      <c r="B665" s="53"/>
    </row>
    <row r="666" spans="1:2">
      <c r="A666" s="53"/>
      <c r="B666" s="53"/>
    </row>
    <row r="667" spans="1:2">
      <c r="A667" s="53"/>
      <c r="B667" s="53"/>
    </row>
    <row r="668" spans="1:2">
      <c r="A668" s="53"/>
      <c r="B668" s="53"/>
    </row>
    <row r="669" spans="1:2">
      <c r="A669" s="53"/>
      <c r="B669" s="53"/>
    </row>
    <row r="670" spans="1:2">
      <c r="A670" s="53"/>
      <c r="B670" s="53"/>
    </row>
    <row r="671" spans="1:2">
      <c r="A671" s="53"/>
      <c r="B671" s="53"/>
    </row>
    <row r="672" spans="1:2">
      <c r="A672" s="53"/>
      <c r="B672" s="53"/>
    </row>
    <row r="673" spans="1:2">
      <c r="A673" s="53"/>
      <c r="B673" s="53"/>
    </row>
    <row r="674" spans="1:2">
      <c r="A674" s="53"/>
      <c r="B674" s="53"/>
    </row>
    <row r="675" spans="1:2">
      <c r="A675" s="53"/>
      <c r="B675" s="53"/>
    </row>
    <row r="676" spans="1:2">
      <c r="A676" s="53"/>
      <c r="B676" s="53"/>
    </row>
    <row r="677" spans="1:2">
      <c r="A677" s="53"/>
      <c r="B677" s="53"/>
    </row>
    <row r="678" spans="1:2">
      <c r="A678" s="53"/>
      <c r="B678" s="53"/>
    </row>
    <row r="679" spans="1:2">
      <c r="A679" s="53"/>
      <c r="B679" s="53"/>
    </row>
    <row r="680" spans="1:2">
      <c r="A680" s="53"/>
      <c r="B680" s="53"/>
    </row>
    <row r="681" spans="1:2">
      <c r="A681" s="53"/>
      <c r="B681" s="53"/>
    </row>
    <row r="682" spans="1:2">
      <c r="A682" s="53"/>
      <c r="B682" s="53"/>
    </row>
    <row r="683" spans="1:2">
      <c r="A683" s="53"/>
      <c r="B683" s="53"/>
    </row>
    <row r="684" spans="1:2">
      <c r="A684" s="53"/>
      <c r="B684" s="53"/>
    </row>
    <row r="685" spans="1:2">
      <c r="A685" s="53"/>
      <c r="B685" s="53"/>
    </row>
    <row r="686" spans="1:2">
      <c r="A686" s="53"/>
      <c r="B686" s="53"/>
    </row>
    <row r="687" spans="1:2">
      <c r="A687" s="53"/>
      <c r="B687" s="53"/>
    </row>
    <row r="688" spans="1:2">
      <c r="A688" s="53"/>
      <c r="B688" s="53"/>
    </row>
    <row r="689" spans="1:2">
      <c r="A689" s="53"/>
      <c r="B689" s="53"/>
    </row>
    <row r="690" spans="1:2">
      <c r="A690" s="53"/>
      <c r="B690" s="53"/>
    </row>
    <row r="691" spans="1:2">
      <c r="A691" s="53"/>
      <c r="B691" s="53"/>
    </row>
    <row r="692" spans="1:2">
      <c r="A692" s="53"/>
      <c r="B692" s="53"/>
    </row>
    <row r="693" spans="1:2">
      <c r="A693" s="53"/>
      <c r="B693" s="53"/>
    </row>
    <row r="694" spans="1:2">
      <c r="A694" s="53"/>
      <c r="B694" s="53"/>
    </row>
    <row r="695" spans="1:2">
      <c r="A695" s="53"/>
      <c r="B695" s="53"/>
    </row>
    <row r="696" spans="1:2">
      <c r="A696" s="53"/>
      <c r="B696" s="53"/>
    </row>
    <row r="697" spans="1:2">
      <c r="A697" s="53"/>
      <c r="B697" s="53"/>
    </row>
    <row r="698" spans="1:2">
      <c r="A698" s="53"/>
      <c r="B698" s="53"/>
    </row>
    <row r="699" spans="1:2">
      <c r="A699" s="53"/>
      <c r="B699" s="53"/>
    </row>
    <row r="700" spans="1:2">
      <c r="A700" s="53"/>
      <c r="B700" s="53"/>
    </row>
    <row r="701" spans="1:2">
      <c r="A701" s="53"/>
      <c r="B701" s="53"/>
    </row>
    <row r="702" spans="1:2">
      <c r="A702" s="53"/>
      <c r="B702" s="53"/>
    </row>
    <row r="703" spans="1:2">
      <c r="A703" s="53"/>
      <c r="B703" s="53"/>
    </row>
    <row r="704" spans="1:2">
      <c r="A704" s="53"/>
      <c r="B704" s="53"/>
    </row>
    <row r="705" spans="1:2">
      <c r="A705" s="53"/>
      <c r="B705" s="53"/>
    </row>
    <row r="706" spans="1:2">
      <c r="A706" s="53"/>
      <c r="B706" s="53"/>
    </row>
    <row r="707" spans="1:2">
      <c r="A707" s="53"/>
      <c r="B707" s="53"/>
    </row>
    <row r="708" spans="1:2">
      <c r="A708" s="53"/>
      <c r="B708" s="53"/>
    </row>
    <row r="709" spans="1:2">
      <c r="A709" s="53"/>
      <c r="B709" s="53"/>
    </row>
    <row r="710" spans="1:2">
      <c r="A710" s="53"/>
      <c r="B710" s="53"/>
    </row>
    <row r="711" spans="1:2">
      <c r="A711" s="53"/>
      <c r="B711" s="53"/>
    </row>
    <row r="712" spans="1:2">
      <c r="A712" s="53"/>
      <c r="B712" s="53"/>
    </row>
    <row r="713" spans="1:2">
      <c r="A713" s="53"/>
      <c r="B713" s="53"/>
    </row>
    <row r="714" spans="1:2">
      <c r="A714" s="53"/>
      <c r="B714" s="53"/>
    </row>
    <row r="715" spans="1:2">
      <c r="A715" s="53"/>
      <c r="B715" s="53"/>
    </row>
    <row r="716" spans="1:2">
      <c r="A716" s="53"/>
      <c r="B716" s="53"/>
    </row>
    <row r="717" spans="1:2">
      <c r="A717" s="53"/>
      <c r="B717" s="53"/>
    </row>
    <row r="718" spans="1:2">
      <c r="A718" s="53"/>
      <c r="B718" s="53"/>
    </row>
    <row r="719" spans="1:2">
      <c r="A719" s="53"/>
      <c r="B719" s="53"/>
    </row>
    <row r="720" spans="1:2">
      <c r="A720" s="53"/>
      <c r="B720" s="53"/>
    </row>
    <row r="721" spans="1:2">
      <c r="A721" s="53"/>
      <c r="B721" s="53"/>
    </row>
    <row r="722" spans="1:2">
      <c r="A722" s="53"/>
      <c r="B722" s="53"/>
    </row>
    <row r="723" spans="1:2">
      <c r="A723" s="53"/>
      <c r="B723" s="53"/>
    </row>
    <row r="724" spans="1:2">
      <c r="A724" s="53"/>
      <c r="B724" s="53"/>
    </row>
    <row r="725" spans="1:2">
      <c r="A725" s="53"/>
      <c r="B725" s="53"/>
    </row>
    <row r="726" spans="1:2">
      <c r="A726" s="53"/>
      <c r="B726" s="53"/>
    </row>
    <row r="727" spans="1:2">
      <c r="A727" s="53"/>
      <c r="B727" s="53"/>
    </row>
    <row r="728" spans="1:2">
      <c r="A728" s="53"/>
      <c r="B728" s="53"/>
    </row>
    <row r="729" spans="1:2">
      <c r="A729" s="53"/>
      <c r="B729" s="53"/>
    </row>
    <row r="730" spans="1:2">
      <c r="A730" s="53"/>
      <c r="B730" s="53"/>
    </row>
    <row r="731" spans="1:2">
      <c r="A731" s="53"/>
      <c r="B731" s="53"/>
    </row>
    <row r="732" spans="1:2">
      <c r="A732" s="53"/>
      <c r="B732" s="53"/>
    </row>
    <row r="733" spans="1:2">
      <c r="A733" s="53"/>
      <c r="B733" s="53"/>
    </row>
    <row r="734" spans="1:2">
      <c r="A734" s="53"/>
      <c r="B734" s="53"/>
    </row>
    <row r="735" spans="1:2">
      <c r="A735" s="53"/>
      <c r="B735" s="53"/>
    </row>
    <row r="736" spans="1:2">
      <c r="A736" s="53"/>
      <c r="B736" s="53"/>
    </row>
    <row r="737" spans="1:2">
      <c r="A737" s="53"/>
      <c r="B737" s="53"/>
    </row>
    <row r="738" spans="1:2">
      <c r="A738" s="53"/>
      <c r="B738" s="53"/>
    </row>
    <row r="739" spans="1:2">
      <c r="A739" s="53"/>
      <c r="B739" s="53"/>
    </row>
    <row r="740" spans="1:2">
      <c r="A740" s="53"/>
      <c r="B740" s="53"/>
    </row>
    <row r="741" spans="1:2">
      <c r="A741" s="53"/>
      <c r="B741" s="53"/>
    </row>
    <row r="742" spans="1:2">
      <c r="A742" s="53"/>
      <c r="B742" s="53"/>
    </row>
    <row r="743" spans="1:2">
      <c r="A743" s="53"/>
      <c r="B743" s="53"/>
    </row>
    <row r="744" spans="1:2">
      <c r="A744" s="53"/>
      <c r="B744" s="53"/>
    </row>
    <row r="745" spans="1:2">
      <c r="A745" s="53"/>
      <c r="B745" s="53"/>
    </row>
    <row r="746" spans="1:2">
      <c r="A746" s="53"/>
      <c r="B746" s="53"/>
    </row>
    <row r="747" spans="1:2">
      <c r="A747" s="53"/>
      <c r="B747" s="53"/>
    </row>
    <row r="748" spans="1:2">
      <c r="A748" s="53"/>
      <c r="B748" s="53"/>
    </row>
    <row r="749" spans="1:2">
      <c r="A749" s="53"/>
      <c r="B749" s="53"/>
    </row>
    <row r="750" spans="1:2">
      <c r="A750" s="53"/>
      <c r="B750" s="53"/>
    </row>
    <row r="751" spans="1:2">
      <c r="A751" s="53"/>
      <c r="B751" s="53"/>
    </row>
    <row r="752" spans="1:2">
      <c r="A752" s="53"/>
      <c r="B752" s="53"/>
    </row>
    <row r="753" spans="1:2">
      <c r="A753" s="53"/>
      <c r="B753" s="53"/>
    </row>
    <row r="754" spans="1:2">
      <c r="A754" s="53"/>
      <c r="B754" s="53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1"/>
  <sheetViews>
    <sheetView workbookViewId="0">
      <selection activeCell="D16" sqref="D16"/>
    </sheetView>
  </sheetViews>
  <sheetFormatPr defaultColWidth="9" defaultRowHeight="14.25"/>
  <cols>
    <col min="1" max="1" width="50.625" style="54" customWidth="1"/>
    <col min="2" max="2" width="25.375" style="48" customWidth="1"/>
    <col min="3" max="16384" width="9" style="48"/>
  </cols>
  <sheetData>
    <row r="1" spans="1:2" s="47" customFormat="1" ht="20.100000000000001" customHeight="1">
      <c r="A1" s="105" t="s">
        <v>1346</v>
      </c>
      <c r="B1" s="105"/>
    </row>
    <row r="2" spans="1:2" s="145" customFormat="1" ht="30" customHeight="1">
      <c r="A2" s="186" t="s">
        <v>1148</v>
      </c>
      <c r="B2" s="186"/>
    </row>
    <row r="3" spans="1:2" s="157" customFormat="1" ht="20.100000000000001" customHeight="1">
      <c r="A3" s="162"/>
      <c r="B3" s="159" t="s">
        <v>1</v>
      </c>
    </row>
    <row r="4" spans="1:2" s="49" customFormat="1" ht="24" customHeight="1">
      <c r="A4" s="32" t="s">
        <v>1159</v>
      </c>
      <c r="B4" s="32" t="s">
        <v>2</v>
      </c>
    </row>
    <row r="5" spans="1:2" s="49" customFormat="1" ht="29.25" customHeight="1">
      <c r="A5" s="34" t="s">
        <v>78</v>
      </c>
      <c r="B5" s="18"/>
    </row>
    <row r="6" spans="1:2" s="49" customFormat="1" ht="29.25" customHeight="1">
      <c r="A6" s="34" t="s">
        <v>79</v>
      </c>
      <c r="B6" s="18">
        <f>SUM(B7,B9,B12,B13,B14)</f>
        <v>800</v>
      </c>
    </row>
    <row r="7" spans="1:2" s="49" customFormat="1" ht="29.25" customHeight="1">
      <c r="A7" s="34" t="s">
        <v>80</v>
      </c>
      <c r="B7" s="18"/>
    </row>
    <row r="8" spans="1:2" s="49" customFormat="1" ht="29.25" customHeight="1">
      <c r="A8" s="34" t="s">
        <v>81</v>
      </c>
      <c r="B8" s="18"/>
    </row>
    <row r="9" spans="1:2" s="49" customFormat="1" ht="29.25" customHeight="1">
      <c r="A9" s="34" t="s">
        <v>82</v>
      </c>
      <c r="B9" s="18"/>
    </row>
    <row r="10" spans="1:2" s="49" customFormat="1" ht="29.25" customHeight="1">
      <c r="A10" s="34" t="s">
        <v>83</v>
      </c>
      <c r="B10" s="18"/>
    </row>
    <row r="11" spans="1:2" s="49" customFormat="1" ht="29.25" customHeight="1">
      <c r="A11" s="34" t="s">
        <v>84</v>
      </c>
      <c r="B11" s="18"/>
    </row>
    <row r="12" spans="1:2" s="49" customFormat="1" ht="29.25" customHeight="1">
      <c r="A12" s="34" t="s">
        <v>85</v>
      </c>
      <c r="B12" s="18"/>
    </row>
    <row r="13" spans="1:2" s="49" customFormat="1" ht="29.25" customHeight="1">
      <c r="A13" s="34" t="s">
        <v>86</v>
      </c>
      <c r="B13" s="18"/>
    </row>
    <row r="14" spans="1:2" s="49" customFormat="1" ht="29.25" customHeight="1">
      <c r="A14" s="34" t="s">
        <v>87</v>
      </c>
      <c r="B14" s="18">
        <v>800</v>
      </c>
    </row>
    <row r="15" spans="1:2" s="49" customFormat="1" ht="29.25" customHeight="1">
      <c r="A15" s="34" t="s">
        <v>88</v>
      </c>
      <c r="B15" s="19">
        <v>800</v>
      </c>
    </row>
    <row r="16" spans="1:2" s="49" customFormat="1" ht="29.25" customHeight="1">
      <c r="A16" s="34"/>
      <c r="B16" s="19"/>
    </row>
    <row r="17" spans="1:2" s="49" customFormat="1" ht="29.25" customHeight="1">
      <c r="A17" s="50" t="s">
        <v>89</v>
      </c>
      <c r="B17" s="39">
        <f>SUM(B5,B6)</f>
        <v>800</v>
      </c>
    </row>
    <row r="18" spans="1:2" s="49" customFormat="1" ht="29.25" customHeight="1">
      <c r="A18" s="50"/>
      <c r="B18" s="39"/>
    </row>
    <row r="19" spans="1:2" s="49" customFormat="1" ht="29.25" customHeight="1">
      <c r="A19" s="51" t="s">
        <v>69</v>
      </c>
      <c r="B19" s="19"/>
    </row>
    <row r="20" spans="1:2" s="49" customFormat="1" ht="29.25" customHeight="1">
      <c r="A20" s="51" t="s">
        <v>70</v>
      </c>
      <c r="B20" s="19"/>
    </row>
    <row r="21" spans="1:2" s="49" customFormat="1" ht="29.25" customHeight="1">
      <c r="A21" s="51"/>
      <c r="B21" s="19"/>
    </row>
    <row r="22" spans="1:2" s="49" customFormat="1" ht="29.25" customHeight="1">
      <c r="A22" s="52" t="s">
        <v>50</v>
      </c>
      <c r="B22" s="39">
        <f>SUM(B17,B19:B20)</f>
        <v>800</v>
      </c>
    </row>
    <row r="23" spans="1:2">
      <c r="A23" s="49"/>
      <c r="B23" s="53"/>
    </row>
    <row r="24" spans="1:2">
      <c r="A24" s="49"/>
      <c r="B24" s="53"/>
    </row>
    <row r="25" spans="1:2">
      <c r="A25" s="49"/>
      <c r="B25" s="53"/>
    </row>
    <row r="26" spans="1:2">
      <c r="A26" s="49"/>
      <c r="B26" s="53"/>
    </row>
    <row r="27" spans="1:2">
      <c r="A27" s="49"/>
      <c r="B27" s="53"/>
    </row>
    <row r="28" spans="1:2">
      <c r="A28" s="49"/>
      <c r="B28" s="53"/>
    </row>
    <row r="29" spans="1:2">
      <c r="A29" s="49"/>
      <c r="B29" s="53"/>
    </row>
    <row r="30" spans="1:2">
      <c r="A30" s="49"/>
      <c r="B30" s="53"/>
    </row>
    <row r="31" spans="1:2">
      <c r="A31" s="49"/>
      <c r="B31" s="53"/>
    </row>
    <row r="32" spans="1:2">
      <c r="A32" s="49"/>
      <c r="B32" s="53"/>
    </row>
    <row r="33" spans="1:2">
      <c r="A33" s="49"/>
      <c r="B33" s="53"/>
    </row>
    <row r="34" spans="1:2">
      <c r="A34" s="49"/>
      <c r="B34" s="53"/>
    </row>
    <row r="35" spans="1:2">
      <c r="A35" s="49"/>
      <c r="B35" s="53"/>
    </row>
    <row r="36" spans="1:2">
      <c r="A36" s="49"/>
      <c r="B36" s="53"/>
    </row>
    <row r="37" spans="1:2">
      <c r="A37" s="49"/>
      <c r="B37" s="53"/>
    </row>
    <row r="38" spans="1:2">
      <c r="A38" s="49"/>
      <c r="B38" s="53"/>
    </row>
    <row r="39" spans="1:2">
      <c r="A39" s="49"/>
      <c r="B39" s="53"/>
    </row>
    <row r="40" spans="1:2">
      <c r="A40" s="49"/>
      <c r="B40" s="53"/>
    </row>
    <row r="41" spans="1:2">
      <c r="A41" s="49"/>
      <c r="B41" s="53"/>
    </row>
    <row r="42" spans="1:2">
      <c r="A42" s="49"/>
      <c r="B42" s="53"/>
    </row>
    <row r="43" spans="1:2">
      <c r="A43" s="49"/>
      <c r="B43" s="53"/>
    </row>
    <row r="44" spans="1:2">
      <c r="A44" s="49"/>
      <c r="B44" s="53"/>
    </row>
    <row r="45" spans="1:2">
      <c r="A45" s="49"/>
      <c r="B45" s="53"/>
    </row>
    <row r="46" spans="1:2">
      <c r="A46" s="49"/>
      <c r="B46" s="53"/>
    </row>
    <row r="47" spans="1:2">
      <c r="A47" s="49"/>
      <c r="B47" s="53"/>
    </row>
    <row r="48" spans="1:2">
      <c r="A48" s="49"/>
      <c r="B48" s="53"/>
    </row>
    <row r="49" spans="1:2">
      <c r="A49" s="49"/>
      <c r="B49" s="53"/>
    </row>
    <row r="50" spans="1:2">
      <c r="A50" s="49"/>
      <c r="B50" s="53"/>
    </row>
    <row r="51" spans="1:2">
      <c r="A51" s="49"/>
      <c r="B51" s="53"/>
    </row>
    <row r="52" spans="1:2">
      <c r="A52" s="49"/>
      <c r="B52" s="53"/>
    </row>
    <row r="53" spans="1:2">
      <c r="A53" s="49"/>
      <c r="B53" s="53"/>
    </row>
    <row r="54" spans="1:2">
      <c r="A54" s="49"/>
      <c r="B54" s="53"/>
    </row>
    <row r="55" spans="1:2">
      <c r="A55" s="49"/>
      <c r="B55" s="53"/>
    </row>
    <row r="56" spans="1:2">
      <c r="A56" s="49"/>
      <c r="B56" s="53"/>
    </row>
    <row r="57" spans="1:2">
      <c r="A57" s="49"/>
      <c r="B57" s="53"/>
    </row>
    <row r="58" spans="1:2">
      <c r="A58" s="49"/>
      <c r="B58" s="53"/>
    </row>
    <row r="59" spans="1:2">
      <c r="A59" s="49"/>
      <c r="B59" s="53"/>
    </row>
    <row r="60" spans="1:2">
      <c r="A60" s="49"/>
      <c r="B60" s="53"/>
    </row>
    <row r="61" spans="1:2">
      <c r="A61" s="49"/>
      <c r="B61" s="53"/>
    </row>
    <row r="62" spans="1:2">
      <c r="A62" s="49"/>
      <c r="B62" s="53"/>
    </row>
    <row r="63" spans="1:2">
      <c r="A63" s="49"/>
      <c r="B63" s="53"/>
    </row>
    <row r="64" spans="1:2">
      <c r="A64" s="49"/>
      <c r="B64" s="53"/>
    </row>
    <row r="65" spans="1:2">
      <c r="A65" s="49"/>
      <c r="B65" s="53"/>
    </row>
    <row r="66" spans="1:2">
      <c r="A66" s="49"/>
      <c r="B66" s="53"/>
    </row>
    <row r="67" spans="1:2">
      <c r="A67" s="49"/>
      <c r="B67" s="53"/>
    </row>
    <row r="68" spans="1:2">
      <c r="A68" s="49"/>
      <c r="B68" s="53"/>
    </row>
    <row r="69" spans="1:2">
      <c r="A69" s="49"/>
      <c r="B69" s="53"/>
    </row>
    <row r="70" spans="1:2">
      <c r="A70" s="49"/>
      <c r="B70" s="53"/>
    </row>
    <row r="71" spans="1:2">
      <c r="A71" s="49"/>
      <c r="B71" s="53"/>
    </row>
    <row r="72" spans="1:2">
      <c r="A72" s="49"/>
      <c r="B72" s="53"/>
    </row>
    <row r="73" spans="1:2">
      <c r="A73" s="49"/>
      <c r="B73" s="53"/>
    </row>
    <row r="74" spans="1:2">
      <c r="A74" s="49"/>
      <c r="B74" s="53"/>
    </row>
    <row r="75" spans="1:2">
      <c r="A75" s="49"/>
      <c r="B75" s="53"/>
    </row>
    <row r="76" spans="1:2">
      <c r="A76" s="49"/>
      <c r="B76" s="53"/>
    </row>
    <row r="77" spans="1:2">
      <c r="A77" s="49"/>
      <c r="B77" s="53"/>
    </row>
    <row r="78" spans="1:2">
      <c r="A78" s="49"/>
      <c r="B78" s="53"/>
    </row>
    <row r="79" spans="1:2">
      <c r="A79" s="49"/>
      <c r="B79" s="53"/>
    </row>
    <row r="80" spans="1:2">
      <c r="A80" s="49"/>
      <c r="B80" s="53"/>
    </row>
    <row r="81" spans="1:2">
      <c r="A81" s="49"/>
      <c r="B81" s="53"/>
    </row>
    <row r="82" spans="1:2">
      <c r="A82" s="49"/>
      <c r="B82" s="53"/>
    </row>
    <row r="83" spans="1:2">
      <c r="A83" s="49"/>
      <c r="B83" s="53"/>
    </row>
    <row r="84" spans="1:2">
      <c r="A84" s="49"/>
      <c r="B84" s="53"/>
    </row>
    <row r="85" spans="1:2">
      <c r="A85" s="49"/>
      <c r="B85" s="53"/>
    </row>
    <row r="86" spans="1:2">
      <c r="A86" s="49"/>
      <c r="B86" s="53"/>
    </row>
    <row r="87" spans="1:2">
      <c r="A87" s="49"/>
      <c r="B87" s="53"/>
    </row>
    <row r="88" spans="1:2">
      <c r="A88" s="49"/>
      <c r="B88" s="53"/>
    </row>
    <row r="89" spans="1:2">
      <c r="A89" s="49"/>
      <c r="B89" s="53"/>
    </row>
    <row r="90" spans="1:2">
      <c r="A90" s="49"/>
      <c r="B90" s="53"/>
    </row>
    <row r="91" spans="1:2">
      <c r="A91" s="49"/>
      <c r="B91" s="53"/>
    </row>
    <row r="92" spans="1:2">
      <c r="A92" s="49"/>
      <c r="B92" s="53"/>
    </row>
    <row r="93" spans="1:2">
      <c r="A93" s="49"/>
      <c r="B93" s="53"/>
    </row>
    <row r="94" spans="1:2">
      <c r="A94" s="49"/>
      <c r="B94" s="53"/>
    </row>
    <row r="95" spans="1:2">
      <c r="A95" s="49"/>
      <c r="B95" s="53"/>
    </row>
    <row r="96" spans="1:2">
      <c r="A96" s="49"/>
      <c r="B96" s="53"/>
    </row>
    <row r="97" spans="1:2">
      <c r="A97" s="49"/>
      <c r="B97" s="53"/>
    </row>
    <row r="98" spans="1:2">
      <c r="A98" s="49"/>
      <c r="B98" s="53"/>
    </row>
    <row r="99" spans="1:2">
      <c r="A99" s="49"/>
      <c r="B99" s="53"/>
    </row>
    <row r="100" spans="1:2">
      <c r="A100" s="49"/>
      <c r="B100" s="53"/>
    </row>
    <row r="101" spans="1:2">
      <c r="A101" s="49"/>
      <c r="B101" s="53"/>
    </row>
    <row r="102" spans="1:2">
      <c r="A102" s="49"/>
      <c r="B102" s="53"/>
    </row>
    <row r="103" spans="1:2">
      <c r="A103" s="49"/>
      <c r="B103" s="53"/>
    </row>
    <row r="104" spans="1:2">
      <c r="A104" s="49"/>
      <c r="B104" s="53"/>
    </row>
    <row r="105" spans="1:2">
      <c r="A105" s="49"/>
      <c r="B105" s="53"/>
    </row>
    <row r="106" spans="1:2">
      <c r="A106" s="49"/>
      <c r="B106" s="53"/>
    </row>
    <row r="107" spans="1:2">
      <c r="A107" s="49"/>
      <c r="B107" s="53"/>
    </row>
    <row r="108" spans="1:2">
      <c r="A108" s="49"/>
      <c r="B108" s="53"/>
    </row>
    <row r="109" spans="1:2">
      <c r="A109" s="49"/>
      <c r="B109" s="53"/>
    </row>
    <row r="110" spans="1:2">
      <c r="A110" s="49"/>
      <c r="B110" s="53"/>
    </row>
    <row r="111" spans="1:2">
      <c r="A111" s="49"/>
      <c r="B111" s="53"/>
    </row>
    <row r="112" spans="1:2">
      <c r="A112" s="49"/>
      <c r="B112" s="53"/>
    </row>
    <row r="113" spans="1:2">
      <c r="A113" s="49"/>
      <c r="B113" s="53"/>
    </row>
    <row r="114" spans="1:2">
      <c r="A114" s="49"/>
      <c r="B114" s="53"/>
    </row>
    <row r="115" spans="1:2">
      <c r="A115" s="49"/>
      <c r="B115" s="53"/>
    </row>
    <row r="116" spans="1:2">
      <c r="A116" s="49"/>
      <c r="B116" s="53"/>
    </row>
    <row r="117" spans="1:2">
      <c r="A117" s="49"/>
      <c r="B117" s="53"/>
    </row>
    <row r="118" spans="1:2">
      <c r="A118" s="49"/>
      <c r="B118" s="53"/>
    </row>
    <row r="119" spans="1:2">
      <c r="A119" s="49"/>
      <c r="B119" s="53"/>
    </row>
    <row r="120" spans="1:2">
      <c r="A120" s="49"/>
      <c r="B120" s="53"/>
    </row>
    <row r="121" spans="1:2">
      <c r="A121" s="49"/>
      <c r="B121" s="53"/>
    </row>
    <row r="122" spans="1:2">
      <c r="A122" s="49"/>
      <c r="B122" s="53"/>
    </row>
    <row r="123" spans="1:2">
      <c r="A123" s="49"/>
      <c r="B123" s="53"/>
    </row>
    <row r="124" spans="1:2">
      <c r="A124" s="49"/>
      <c r="B124" s="53"/>
    </row>
    <row r="125" spans="1:2">
      <c r="A125" s="49"/>
      <c r="B125" s="53"/>
    </row>
    <row r="126" spans="1:2">
      <c r="A126" s="49"/>
      <c r="B126" s="53"/>
    </row>
    <row r="127" spans="1:2">
      <c r="A127" s="49"/>
      <c r="B127" s="53"/>
    </row>
    <row r="128" spans="1:2">
      <c r="A128" s="49"/>
      <c r="B128" s="53"/>
    </row>
    <row r="129" spans="1:2">
      <c r="A129" s="49"/>
      <c r="B129" s="53"/>
    </row>
    <row r="130" spans="1:2">
      <c r="A130" s="49"/>
      <c r="B130" s="53"/>
    </row>
    <row r="131" spans="1:2">
      <c r="A131" s="49"/>
      <c r="B131" s="53"/>
    </row>
    <row r="132" spans="1:2">
      <c r="A132" s="49"/>
      <c r="B132" s="53"/>
    </row>
    <row r="133" spans="1:2">
      <c r="A133" s="49"/>
      <c r="B133" s="53"/>
    </row>
    <row r="134" spans="1:2">
      <c r="A134" s="49"/>
      <c r="B134" s="53"/>
    </row>
    <row r="135" spans="1:2">
      <c r="A135" s="49"/>
      <c r="B135" s="53"/>
    </row>
    <row r="136" spans="1:2">
      <c r="A136" s="49"/>
      <c r="B136" s="53"/>
    </row>
    <row r="137" spans="1:2">
      <c r="A137" s="49"/>
      <c r="B137" s="53"/>
    </row>
    <row r="138" spans="1:2">
      <c r="A138" s="49"/>
      <c r="B138" s="53"/>
    </row>
    <row r="139" spans="1:2">
      <c r="A139" s="49"/>
      <c r="B139" s="53"/>
    </row>
    <row r="140" spans="1:2">
      <c r="A140" s="49"/>
      <c r="B140" s="53"/>
    </row>
    <row r="141" spans="1:2">
      <c r="A141" s="49"/>
      <c r="B141" s="53"/>
    </row>
    <row r="142" spans="1:2">
      <c r="A142" s="49"/>
      <c r="B142" s="53"/>
    </row>
    <row r="143" spans="1:2">
      <c r="A143" s="49"/>
      <c r="B143" s="53"/>
    </row>
    <row r="144" spans="1:2">
      <c r="A144" s="49"/>
      <c r="B144" s="53"/>
    </row>
    <row r="145" spans="1:2">
      <c r="A145" s="49"/>
      <c r="B145" s="53"/>
    </row>
    <row r="146" spans="1:2">
      <c r="A146" s="49"/>
      <c r="B146" s="53"/>
    </row>
    <row r="147" spans="1:2">
      <c r="A147" s="49"/>
      <c r="B147" s="53"/>
    </row>
    <row r="148" spans="1:2">
      <c r="A148" s="49"/>
      <c r="B148" s="53"/>
    </row>
    <row r="149" spans="1:2">
      <c r="A149" s="49"/>
      <c r="B149" s="53"/>
    </row>
    <row r="150" spans="1:2">
      <c r="A150" s="49"/>
      <c r="B150" s="53"/>
    </row>
    <row r="151" spans="1:2">
      <c r="A151" s="49"/>
      <c r="B151" s="53"/>
    </row>
    <row r="152" spans="1:2">
      <c r="A152" s="49"/>
      <c r="B152" s="53"/>
    </row>
    <row r="153" spans="1:2">
      <c r="A153" s="49"/>
      <c r="B153" s="53"/>
    </row>
    <row r="154" spans="1:2">
      <c r="A154" s="49"/>
      <c r="B154" s="53"/>
    </row>
    <row r="155" spans="1:2">
      <c r="A155" s="49"/>
      <c r="B155" s="53"/>
    </row>
    <row r="156" spans="1:2">
      <c r="A156" s="49"/>
      <c r="B156" s="53"/>
    </row>
    <row r="157" spans="1:2">
      <c r="A157" s="49"/>
      <c r="B157" s="53"/>
    </row>
    <row r="158" spans="1:2">
      <c r="A158" s="49"/>
      <c r="B158" s="53"/>
    </row>
    <row r="159" spans="1:2">
      <c r="A159" s="49"/>
      <c r="B159" s="53"/>
    </row>
    <row r="160" spans="1:2">
      <c r="A160" s="49"/>
      <c r="B160" s="53"/>
    </row>
    <row r="161" spans="1:2">
      <c r="A161" s="49"/>
      <c r="B161" s="53"/>
    </row>
    <row r="162" spans="1:2">
      <c r="A162" s="49"/>
      <c r="B162" s="53"/>
    </row>
    <row r="163" spans="1:2">
      <c r="A163" s="49"/>
      <c r="B163" s="53"/>
    </row>
    <row r="164" spans="1:2">
      <c r="A164" s="49"/>
      <c r="B164" s="53"/>
    </row>
    <row r="165" spans="1:2">
      <c r="A165" s="49"/>
      <c r="B165" s="53"/>
    </row>
    <row r="166" spans="1:2">
      <c r="A166" s="49"/>
      <c r="B166" s="53"/>
    </row>
    <row r="167" spans="1:2">
      <c r="A167" s="49"/>
      <c r="B167" s="53"/>
    </row>
    <row r="168" spans="1:2">
      <c r="A168" s="49"/>
      <c r="B168" s="53"/>
    </row>
    <row r="169" spans="1:2">
      <c r="A169" s="49"/>
      <c r="B169" s="53"/>
    </row>
    <row r="170" spans="1:2">
      <c r="A170" s="49"/>
      <c r="B170" s="53"/>
    </row>
    <row r="171" spans="1:2">
      <c r="A171" s="49"/>
      <c r="B171" s="53"/>
    </row>
    <row r="172" spans="1:2">
      <c r="A172" s="49"/>
      <c r="B172" s="53"/>
    </row>
    <row r="173" spans="1:2">
      <c r="A173" s="49"/>
      <c r="B173" s="53"/>
    </row>
    <row r="174" spans="1:2">
      <c r="A174" s="49"/>
      <c r="B174" s="53"/>
    </row>
    <row r="175" spans="1:2">
      <c r="A175" s="49"/>
      <c r="B175" s="53"/>
    </row>
    <row r="176" spans="1:2">
      <c r="A176" s="49"/>
      <c r="B176" s="53"/>
    </row>
    <row r="177" spans="1:2">
      <c r="A177" s="49"/>
      <c r="B177" s="53"/>
    </row>
    <row r="178" spans="1:2">
      <c r="A178" s="49"/>
      <c r="B178" s="53"/>
    </row>
    <row r="179" spans="1:2">
      <c r="A179" s="49"/>
      <c r="B179" s="53"/>
    </row>
    <row r="180" spans="1:2">
      <c r="A180" s="49"/>
      <c r="B180" s="53"/>
    </row>
    <row r="181" spans="1:2">
      <c r="A181" s="49"/>
      <c r="B181" s="53"/>
    </row>
    <row r="182" spans="1:2">
      <c r="A182" s="49"/>
      <c r="B182" s="53"/>
    </row>
    <row r="183" spans="1:2">
      <c r="A183" s="49"/>
      <c r="B183" s="53"/>
    </row>
    <row r="184" spans="1:2">
      <c r="A184" s="49"/>
      <c r="B184" s="53"/>
    </row>
    <row r="185" spans="1:2">
      <c r="A185" s="49"/>
      <c r="B185" s="53"/>
    </row>
    <row r="186" spans="1:2">
      <c r="A186" s="49"/>
      <c r="B186" s="53"/>
    </row>
    <row r="187" spans="1:2">
      <c r="A187" s="49"/>
      <c r="B187" s="53"/>
    </row>
    <row r="188" spans="1:2">
      <c r="A188" s="49"/>
      <c r="B188" s="53"/>
    </row>
    <row r="189" spans="1:2">
      <c r="A189" s="49"/>
      <c r="B189" s="53"/>
    </row>
    <row r="190" spans="1:2">
      <c r="A190" s="49"/>
      <c r="B190" s="53"/>
    </row>
    <row r="191" spans="1:2">
      <c r="A191" s="49"/>
      <c r="B191" s="53"/>
    </row>
    <row r="192" spans="1:2">
      <c r="A192" s="49"/>
      <c r="B192" s="53"/>
    </row>
    <row r="193" spans="1:2">
      <c r="A193" s="49"/>
      <c r="B193" s="53"/>
    </row>
    <row r="194" spans="1:2">
      <c r="A194" s="49"/>
      <c r="B194" s="53"/>
    </row>
    <row r="195" spans="1:2">
      <c r="A195" s="49"/>
      <c r="B195" s="53"/>
    </row>
    <row r="196" spans="1:2">
      <c r="A196" s="49"/>
      <c r="B196" s="53"/>
    </row>
    <row r="197" spans="1:2">
      <c r="A197" s="49"/>
      <c r="B197" s="53"/>
    </row>
    <row r="198" spans="1:2">
      <c r="A198" s="49"/>
      <c r="B198" s="53"/>
    </row>
    <row r="199" spans="1:2">
      <c r="A199" s="49"/>
      <c r="B199" s="53"/>
    </row>
    <row r="200" spans="1:2">
      <c r="A200" s="49"/>
      <c r="B200" s="53"/>
    </row>
    <row r="201" spans="1:2">
      <c r="A201" s="49"/>
      <c r="B201" s="53"/>
    </row>
    <row r="202" spans="1:2">
      <c r="A202" s="49"/>
      <c r="B202" s="53"/>
    </row>
    <row r="203" spans="1:2">
      <c r="A203" s="49"/>
      <c r="B203" s="53"/>
    </row>
    <row r="204" spans="1:2">
      <c r="A204" s="49"/>
      <c r="B204" s="53"/>
    </row>
    <row r="205" spans="1:2">
      <c r="A205" s="49"/>
      <c r="B205" s="53"/>
    </row>
    <row r="206" spans="1:2">
      <c r="A206" s="49"/>
      <c r="B206" s="53"/>
    </row>
    <row r="207" spans="1:2">
      <c r="A207" s="49"/>
      <c r="B207" s="53"/>
    </row>
    <row r="208" spans="1:2">
      <c r="A208" s="49"/>
      <c r="B208" s="53"/>
    </row>
    <row r="209" spans="1:2">
      <c r="A209" s="49"/>
      <c r="B209" s="53"/>
    </row>
    <row r="210" spans="1:2">
      <c r="A210" s="49"/>
      <c r="B210" s="53"/>
    </row>
    <row r="211" spans="1:2">
      <c r="A211" s="49"/>
      <c r="B211" s="53"/>
    </row>
    <row r="212" spans="1:2">
      <c r="A212" s="49"/>
      <c r="B212" s="53"/>
    </row>
    <row r="213" spans="1:2">
      <c r="A213" s="49"/>
      <c r="B213" s="53"/>
    </row>
    <row r="214" spans="1:2">
      <c r="A214" s="49"/>
      <c r="B214" s="53"/>
    </row>
    <row r="215" spans="1:2">
      <c r="A215" s="49"/>
      <c r="B215" s="53"/>
    </row>
    <row r="216" spans="1:2">
      <c r="A216" s="49"/>
      <c r="B216" s="53"/>
    </row>
    <row r="217" spans="1:2">
      <c r="A217" s="49"/>
      <c r="B217" s="53"/>
    </row>
    <row r="218" spans="1:2">
      <c r="A218" s="49"/>
      <c r="B218" s="53"/>
    </row>
    <row r="219" spans="1:2">
      <c r="A219" s="49"/>
      <c r="B219" s="53"/>
    </row>
    <row r="220" spans="1:2">
      <c r="A220" s="49"/>
      <c r="B220" s="53"/>
    </row>
    <row r="221" spans="1:2">
      <c r="A221" s="49"/>
      <c r="B221" s="53"/>
    </row>
    <row r="222" spans="1:2">
      <c r="A222" s="49"/>
      <c r="B222" s="53"/>
    </row>
    <row r="223" spans="1:2">
      <c r="A223" s="49"/>
      <c r="B223" s="53"/>
    </row>
    <row r="224" spans="1:2">
      <c r="A224" s="49"/>
      <c r="B224" s="53"/>
    </row>
    <row r="225" spans="1:2">
      <c r="A225" s="49"/>
      <c r="B225" s="53"/>
    </row>
    <row r="226" spans="1:2">
      <c r="A226" s="49"/>
      <c r="B226" s="53"/>
    </row>
    <row r="227" spans="1:2">
      <c r="A227" s="49"/>
      <c r="B227" s="53"/>
    </row>
    <row r="228" spans="1:2">
      <c r="A228" s="49"/>
      <c r="B228" s="53"/>
    </row>
    <row r="229" spans="1:2">
      <c r="A229" s="49"/>
      <c r="B229" s="53"/>
    </row>
    <row r="230" spans="1:2">
      <c r="A230" s="49"/>
      <c r="B230" s="53"/>
    </row>
    <row r="231" spans="1:2">
      <c r="A231" s="49"/>
      <c r="B231" s="53"/>
    </row>
    <row r="232" spans="1:2">
      <c r="A232" s="49"/>
      <c r="B232" s="53"/>
    </row>
    <row r="233" spans="1:2">
      <c r="A233" s="49"/>
      <c r="B233" s="53"/>
    </row>
    <row r="234" spans="1:2">
      <c r="A234" s="49"/>
      <c r="B234" s="53"/>
    </row>
    <row r="235" spans="1:2">
      <c r="A235" s="49"/>
      <c r="B235" s="53"/>
    </row>
    <row r="236" spans="1:2">
      <c r="A236" s="49"/>
      <c r="B236" s="53"/>
    </row>
    <row r="237" spans="1:2">
      <c r="A237" s="49"/>
      <c r="B237" s="53"/>
    </row>
    <row r="238" spans="1:2">
      <c r="A238" s="49"/>
      <c r="B238" s="53"/>
    </row>
    <row r="239" spans="1:2">
      <c r="A239" s="49"/>
      <c r="B239" s="53"/>
    </row>
    <row r="240" spans="1:2">
      <c r="A240" s="49"/>
      <c r="B240" s="53"/>
    </row>
    <row r="241" spans="1:2">
      <c r="A241" s="49"/>
      <c r="B241" s="53"/>
    </row>
    <row r="242" spans="1:2">
      <c r="A242" s="49"/>
      <c r="B242" s="53"/>
    </row>
    <row r="243" spans="1:2">
      <c r="A243" s="49"/>
      <c r="B243" s="53"/>
    </row>
    <row r="244" spans="1:2">
      <c r="A244" s="49"/>
      <c r="B244" s="53"/>
    </row>
    <row r="245" spans="1:2">
      <c r="A245" s="49"/>
      <c r="B245" s="53"/>
    </row>
    <row r="246" spans="1:2">
      <c r="A246" s="49"/>
      <c r="B246" s="53"/>
    </row>
    <row r="247" spans="1:2">
      <c r="A247" s="49"/>
      <c r="B247" s="53"/>
    </row>
    <row r="248" spans="1:2">
      <c r="A248" s="49"/>
      <c r="B248" s="53"/>
    </row>
    <row r="249" spans="1:2">
      <c r="A249" s="49"/>
      <c r="B249" s="53"/>
    </row>
    <row r="250" spans="1:2">
      <c r="A250" s="49"/>
      <c r="B250" s="53"/>
    </row>
    <row r="251" spans="1:2">
      <c r="A251" s="49"/>
      <c r="B251" s="53"/>
    </row>
    <row r="252" spans="1:2">
      <c r="A252" s="49"/>
      <c r="B252" s="53"/>
    </row>
    <row r="253" spans="1:2">
      <c r="A253" s="49"/>
      <c r="B253" s="53"/>
    </row>
    <row r="254" spans="1:2">
      <c r="A254" s="49"/>
      <c r="B254" s="53"/>
    </row>
    <row r="255" spans="1:2">
      <c r="A255" s="49"/>
      <c r="B255" s="53"/>
    </row>
    <row r="256" spans="1:2">
      <c r="A256" s="49"/>
      <c r="B256" s="53"/>
    </row>
    <row r="257" spans="1:2">
      <c r="A257" s="49"/>
      <c r="B257" s="53"/>
    </row>
    <row r="258" spans="1:2">
      <c r="A258" s="49"/>
      <c r="B258" s="53"/>
    </row>
    <row r="259" spans="1:2">
      <c r="A259" s="49"/>
      <c r="B259" s="53"/>
    </row>
    <row r="260" spans="1:2">
      <c r="A260" s="49"/>
      <c r="B260" s="53"/>
    </row>
    <row r="261" spans="1:2">
      <c r="A261" s="49"/>
      <c r="B261" s="53"/>
    </row>
    <row r="262" spans="1:2">
      <c r="A262" s="49"/>
      <c r="B262" s="53"/>
    </row>
    <row r="263" spans="1:2">
      <c r="A263" s="49"/>
      <c r="B263" s="53"/>
    </row>
    <row r="264" spans="1:2">
      <c r="A264" s="49"/>
      <c r="B264" s="53"/>
    </row>
    <row r="265" spans="1:2">
      <c r="A265" s="49"/>
      <c r="B265" s="53"/>
    </row>
    <row r="266" spans="1:2">
      <c r="A266" s="49"/>
      <c r="B266" s="53"/>
    </row>
    <row r="267" spans="1:2">
      <c r="A267" s="49"/>
      <c r="B267" s="53"/>
    </row>
    <row r="268" spans="1:2">
      <c r="A268" s="49"/>
      <c r="B268" s="53"/>
    </row>
    <row r="269" spans="1:2">
      <c r="A269" s="49"/>
      <c r="B269" s="53"/>
    </row>
    <row r="270" spans="1:2">
      <c r="A270" s="49"/>
      <c r="B270" s="53"/>
    </row>
    <row r="271" spans="1:2">
      <c r="A271" s="49"/>
      <c r="B271" s="53"/>
    </row>
    <row r="272" spans="1:2">
      <c r="A272" s="49"/>
      <c r="B272" s="53"/>
    </row>
    <row r="273" spans="1:2">
      <c r="A273" s="49"/>
      <c r="B273" s="53"/>
    </row>
    <row r="274" spans="1:2">
      <c r="A274" s="49"/>
      <c r="B274" s="53"/>
    </row>
    <row r="275" spans="1:2">
      <c r="A275" s="49"/>
      <c r="B275" s="53"/>
    </row>
    <row r="276" spans="1:2">
      <c r="A276" s="49"/>
      <c r="B276" s="53"/>
    </row>
    <row r="277" spans="1:2">
      <c r="A277" s="49"/>
      <c r="B277" s="53"/>
    </row>
    <row r="278" spans="1:2">
      <c r="A278" s="49"/>
      <c r="B278" s="53"/>
    </row>
    <row r="279" spans="1:2">
      <c r="A279" s="49"/>
      <c r="B279" s="53"/>
    </row>
    <row r="280" spans="1:2">
      <c r="A280" s="49"/>
      <c r="B280" s="53"/>
    </row>
    <row r="281" spans="1:2">
      <c r="A281" s="49"/>
      <c r="B281" s="53"/>
    </row>
    <row r="282" spans="1:2">
      <c r="A282" s="49"/>
      <c r="B282" s="53"/>
    </row>
    <row r="283" spans="1:2">
      <c r="A283" s="49"/>
      <c r="B283" s="53"/>
    </row>
    <row r="284" spans="1:2">
      <c r="A284" s="49"/>
      <c r="B284" s="53"/>
    </row>
    <row r="285" spans="1:2">
      <c r="A285" s="49"/>
      <c r="B285" s="53"/>
    </row>
    <row r="286" spans="1:2">
      <c r="A286" s="49"/>
      <c r="B286" s="53"/>
    </row>
    <row r="287" spans="1:2">
      <c r="A287" s="49"/>
      <c r="B287" s="53"/>
    </row>
    <row r="288" spans="1:2">
      <c r="A288" s="49"/>
      <c r="B288" s="53"/>
    </row>
    <row r="289" spans="1:2">
      <c r="A289" s="49"/>
      <c r="B289" s="53"/>
    </row>
    <row r="290" spans="1:2">
      <c r="A290" s="49"/>
      <c r="B290" s="53"/>
    </row>
    <row r="291" spans="1:2">
      <c r="A291" s="49"/>
      <c r="B291" s="53"/>
    </row>
    <row r="292" spans="1:2">
      <c r="A292" s="49"/>
      <c r="B292" s="53"/>
    </row>
    <row r="293" spans="1:2">
      <c r="A293" s="49"/>
      <c r="B293" s="53"/>
    </row>
    <row r="294" spans="1:2">
      <c r="A294" s="49"/>
      <c r="B294" s="53"/>
    </row>
    <row r="295" spans="1:2">
      <c r="A295" s="49"/>
      <c r="B295" s="53"/>
    </row>
    <row r="296" spans="1:2">
      <c r="A296" s="49"/>
      <c r="B296" s="53"/>
    </row>
    <row r="297" spans="1:2">
      <c r="A297" s="49"/>
      <c r="B297" s="53"/>
    </row>
    <row r="298" spans="1:2">
      <c r="A298" s="49"/>
      <c r="B298" s="53"/>
    </row>
    <row r="299" spans="1:2">
      <c r="A299" s="49"/>
      <c r="B299" s="53"/>
    </row>
    <row r="300" spans="1:2">
      <c r="A300" s="49"/>
      <c r="B300" s="53"/>
    </row>
    <row r="301" spans="1:2">
      <c r="A301" s="49"/>
      <c r="B301" s="53"/>
    </row>
    <row r="302" spans="1:2">
      <c r="A302" s="49"/>
      <c r="B302" s="53"/>
    </row>
    <row r="303" spans="1:2">
      <c r="A303" s="49"/>
      <c r="B303" s="53"/>
    </row>
    <row r="304" spans="1:2">
      <c r="A304" s="49"/>
      <c r="B304" s="53"/>
    </row>
    <row r="305" spans="1:2">
      <c r="A305" s="49"/>
      <c r="B305" s="53"/>
    </row>
    <row r="306" spans="1:2">
      <c r="A306" s="49"/>
      <c r="B306" s="53"/>
    </row>
    <row r="307" spans="1:2">
      <c r="A307" s="49"/>
      <c r="B307" s="53"/>
    </row>
    <row r="308" spans="1:2">
      <c r="A308" s="49"/>
      <c r="B308" s="53"/>
    </row>
    <row r="309" spans="1:2">
      <c r="A309" s="49"/>
      <c r="B309" s="53"/>
    </row>
    <row r="310" spans="1:2">
      <c r="A310" s="49"/>
      <c r="B310" s="53"/>
    </row>
    <row r="311" spans="1:2">
      <c r="A311" s="49"/>
      <c r="B311" s="53"/>
    </row>
    <row r="312" spans="1:2">
      <c r="A312" s="49"/>
      <c r="B312" s="53"/>
    </row>
    <row r="313" spans="1:2">
      <c r="A313" s="49"/>
      <c r="B313" s="53"/>
    </row>
    <row r="314" spans="1:2">
      <c r="A314" s="49"/>
      <c r="B314" s="53"/>
    </row>
    <row r="315" spans="1:2">
      <c r="A315" s="49"/>
      <c r="B315" s="53"/>
    </row>
    <row r="316" spans="1:2">
      <c r="A316" s="49"/>
      <c r="B316" s="53"/>
    </row>
    <row r="317" spans="1:2">
      <c r="A317" s="49"/>
      <c r="B317" s="53"/>
    </row>
    <row r="318" spans="1:2">
      <c r="A318" s="49"/>
      <c r="B318" s="53"/>
    </row>
    <row r="319" spans="1:2">
      <c r="A319" s="49"/>
      <c r="B319" s="53"/>
    </row>
    <row r="320" spans="1:2">
      <c r="A320" s="49"/>
      <c r="B320" s="53"/>
    </row>
    <row r="321" spans="1:2">
      <c r="A321" s="49"/>
      <c r="B321" s="53"/>
    </row>
    <row r="322" spans="1:2">
      <c r="A322" s="49"/>
      <c r="B322" s="53"/>
    </row>
    <row r="323" spans="1:2">
      <c r="A323" s="49"/>
      <c r="B323" s="53"/>
    </row>
    <row r="324" spans="1:2">
      <c r="A324" s="49"/>
      <c r="B324" s="53"/>
    </row>
    <row r="325" spans="1:2">
      <c r="A325" s="49"/>
      <c r="B325" s="53"/>
    </row>
    <row r="326" spans="1:2">
      <c r="A326" s="49"/>
      <c r="B326" s="53"/>
    </row>
    <row r="327" spans="1:2">
      <c r="A327" s="49"/>
      <c r="B327" s="53"/>
    </row>
    <row r="328" spans="1:2">
      <c r="A328" s="49"/>
      <c r="B328" s="53"/>
    </row>
    <row r="329" spans="1:2">
      <c r="A329" s="49"/>
      <c r="B329" s="53"/>
    </row>
    <row r="330" spans="1:2">
      <c r="A330" s="49"/>
      <c r="B330" s="53"/>
    </row>
    <row r="331" spans="1:2">
      <c r="A331" s="49"/>
      <c r="B331" s="53"/>
    </row>
    <row r="332" spans="1:2">
      <c r="A332" s="49"/>
      <c r="B332" s="53"/>
    </row>
    <row r="333" spans="1:2">
      <c r="A333" s="49"/>
      <c r="B333" s="53"/>
    </row>
    <row r="334" spans="1:2">
      <c r="A334" s="49"/>
      <c r="B334" s="53"/>
    </row>
    <row r="335" spans="1:2">
      <c r="A335" s="49"/>
      <c r="B335" s="53"/>
    </row>
    <row r="336" spans="1:2">
      <c r="A336" s="49"/>
      <c r="B336" s="53"/>
    </row>
    <row r="337" spans="1:2">
      <c r="A337" s="49"/>
      <c r="B337" s="53"/>
    </row>
    <row r="338" spans="1:2">
      <c r="A338" s="49"/>
      <c r="B338" s="53"/>
    </row>
    <row r="339" spans="1:2">
      <c r="A339" s="49"/>
      <c r="B339" s="53"/>
    </row>
    <row r="340" spans="1:2">
      <c r="A340" s="49"/>
      <c r="B340" s="53"/>
    </row>
    <row r="341" spans="1:2">
      <c r="A341" s="49"/>
      <c r="B341" s="53"/>
    </row>
    <row r="342" spans="1:2">
      <c r="A342" s="49"/>
      <c r="B342" s="53"/>
    </row>
    <row r="343" spans="1:2">
      <c r="A343" s="49"/>
      <c r="B343" s="53"/>
    </row>
    <row r="344" spans="1:2">
      <c r="A344" s="49"/>
      <c r="B344" s="53"/>
    </row>
    <row r="345" spans="1:2">
      <c r="A345" s="49"/>
      <c r="B345" s="53"/>
    </row>
    <row r="346" spans="1:2">
      <c r="A346" s="49"/>
      <c r="B346" s="53"/>
    </row>
    <row r="347" spans="1:2">
      <c r="A347" s="49"/>
      <c r="B347" s="53"/>
    </row>
    <row r="348" spans="1:2">
      <c r="A348" s="49"/>
      <c r="B348" s="53"/>
    </row>
    <row r="349" spans="1:2">
      <c r="A349" s="49"/>
      <c r="B349" s="53"/>
    </row>
    <row r="350" spans="1:2">
      <c r="A350" s="49"/>
      <c r="B350" s="53"/>
    </row>
    <row r="351" spans="1:2">
      <c r="A351" s="49"/>
      <c r="B351" s="53"/>
    </row>
    <row r="352" spans="1:2">
      <c r="A352" s="49"/>
      <c r="B352" s="53"/>
    </row>
    <row r="353" spans="1:2">
      <c r="A353" s="49"/>
      <c r="B353" s="53"/>
    </row>
    <row r="354" spans="1:2">
      <c r="A354" s="49"/>
      <c r="B354" s="53"/>
    </row>
    <row r="355" spans="1:2">
      <c r="A355" s="49"/>
      <c r="B355" s="53"/>
    </row>
    <row r="356" spans="1:2">
      <c r="A356" s="49"/>
      <c r="B356" s="53"/>
    </row>
    <row r="357" spans="1:2">
      <c r="A357" s="49"/>
      <c r="B357" s="53"/>
    </row>
    <row r="358" spans="1:2">
      <c r="A358" s="49"/>
      <c r="B358" s="53"/>
    </row>
    <row r="359" spans="1:2">
      <c r="A359" s="49"/>
      <c r="B359" s="53"/>
    </row>
    <row r="360" spans="1:2">
      <c r="A360" s="49"/>
      <c r="B360" s="53"/>
    </row>
    <row r="361" spans="1:2">
      <c r="A361" s="49"/>
      <c r="B361" s="53"/>
    </row>
    <row r="362" spans="1:2">
      <c r="A362" s="49"/>
      <c r="B362" s="53"/>
    </row>
    <row r="363" spans="1:2">
      <c r="A363" s="49"/>
      <c r="B363" s="53"/>
    </row>
    <row r="364" spans="1:2">
      <c r="A364" s="49"/>
      <c r="B364" s="53"/>
    </row>
    <row r="365" spans="1:2">
      <c r="A365" s="49"/>
      <c r="B365" s="53"/>
    </row>
    <row r="366" spans="1:2">
      <c r="A366" s="49"/>
      <c r="B366" s="53"/>
    </row>
    <row r="367" spans="1:2">
      <c r="A367" s="49"/>
      <c r="B367" s="53"/>
    </row>
    <row r="368" spans="1:2">
      <c r="A368" s="49"/>
      <c r="B368" s="53"/>
    </row>
    <row r="369" spans="1:2">
      <c r="A369" s="49"/>
      <c r="B369" s="53"/>
    </row>
    <row r="370" spans="1:2">
      <c r="A370" s="49"/>
      <c r="B370" s="53"/>
    </row>
    <row r="371" spans="1:2">
      <c r="A371" s="49"/>
      <c r="B371" s="53"/>
    </row>
    <row r="372" spans="1:2">
      <c r="A372" s="49"/>
      <c r="B372" s="53"/>
    </row>
    <row r="373" spans="1:2">
      <c r="A373" s="49"/>
      <c r="B373" s="53"/>
    </row>
    <row r="374" spans="1:2">
      <c r="A374" s="49"/>
      <c r="B374" s="53"/>
    </row>
    <row r="375" spans="1:2">
      <c r="A375" s="49"/>
      <c r="B375" s="53"/>
    </row>
    <row r="376" spans="1:2">
      <c r="A376" s="49"/>
      <c r="B376" s="53"/>
    </row>
    <row r="377" spans="1:2">
      <c r="A377" s="49"/>
      <c r="B377" s="53"/>
    </row>
    <row r="378" spans="1:2">
      <c r="A378" s="49"/>
      <c r="B378" s="53"/>
    </row>
    <row r="379" spans="1:2">
      <c r="A379" s="49"/>
      <c r="B379" s="53"/>
    </row>
    <row r="380" spans="1:2">
      <c r="A380" s="49"/>
      <c r="B380" s="53"/>
    </row>
    <row r="381" spans="1:2">
      <c r="A381" s="49"/>
      <c r="B381" s="53"/>
    </row>
    <row r="382" spans="1:2">
      <c r="A382" s="49"/>
      <c r="B382" s="53"/>
    </row>
    <row r="383" spans="1:2">
      <c r="A383" s="49"/>
      <c r="B383" s="53"/>
    </row>
    <row r="384" spans="1:2">
      <c r="A384" s="49"/>
      <c r="B384" s="53"/>
    </row>
    <row r="385" spans="1:2">
      <c r="A385" s="49"/>
      <c r="B385" s="53"/>
    </row>
    <row r="386" spans="1:2">
      <c r="A386" s="49"/>
      <c r="B386" s="53"/>
    </row>
    <row r="387" spans="1:2">
      <c r="A387" s="49"/>
      <c r="B387" s="53"/>
    </row>
    <row r="388" spans="1:2">
      <c r="A388" s="49"/>
      <c r="B388" s="53"/>
    </row>
    <row r="389" spans="1:2">
      <c r="A389" s="49"/>
      <c r="B389" s="53"/>
    </row>
    <row r="390" spans="1:2">
      <c r="A390" s="49"/>
      <c r="B390" s="53"/>
    </row>
    <row r="391" spans="1:2">
      <c r="A391" s="49"/>
      <c r="B391" s="53"/>
    </row>
    <row r="392" spans="1:2">
      <c r="A392" s="49"/>
      <c r="B392" s="53"/>
    </row>
    <row r="393" spans="1:2">
      <c r="A393" s="49"/>
      <c r="B393" s="53"/>
    </row>
    <row r="394" spans="1:2">
      <c r="A394" s="49"/>
      <c r="B394" s="53"/>
    </row>
    <row r="395" spans="1:2">
      <c r="A395" s="49"/>
      <c r="B395" s="53"/>
    </row>
    <row r="396" spans="1:2">
      <c r="A396" s="49"/>
      <c r="B396" s="53"/>
    </row>
    <row r="397" spans="1:2">
      <c r="A397" s="49"/>
      <c r="B397" s="53"/>
    </row>
    <row r="398" spans="1:2">
      <c r="A398" s="49"/>
      <c r="B398" s="53"/>
    </row>
    <row r="399" spans="1:2">
      <c r="A399" s="49"/>
      <c r="B399" s="53"/>
    </row>
    <row r="400" spans="1:2">
      <c r="A400" s="49"/>
      <c r="B400" s="53"/>
    </row>
    <row r="401" spans="1:2">
      <c r="A401" s="49"/>
      <c r="B401" s="53"/>
    </row>
    <row r="402" spans="1:2">
      <c r="A402" s="49"/>
      <c r="B402" s="53"/>
    </row>
    <row r="403" spans="1:2">
      <c r="A403" s="49"/>
      <c r="B403" s="53"/>
    </row>
    <row r="404" spans="1:2">
      <c r="A404" s="49"/>
      <c r="B404" s="53"/>
    </row>
    <row r="405" spans="1:2">
      <c r="A405" s="49"/>
      <c r="B405" s="53"/>
    </row>
    <row r="406" spans="1:2">
      <c r="A406" s="49"/>
      <c r="B406" s="53"/>
    </row>
    <row r="407" spans="1:2">
      <c r="A407" s="49"/>
      <c r="B407" s="53"/>
    </row>
    <row r="408" spans="1:2">
      <c r="A408" s="49"/>
      <c r="B408" s="53"/>
    </row>
    <row r="409" spans="1:2">
      <c r="A409" s="49"/>
      <c r="B409" s="53"/>
    </row>
    <row r="410" spans="1:2">
      <c r="A410" s="49"/>
      <c r="B410" s="53"/>
    </row>
    <row r="411" spans="1:2">
      <c r="A411" s="49"/>
      <c r="B411" s="53"/>
    </row>
    <row r="412" spans="1:2">
      <c r="A412" s="49"/>
      <c r="B412" s="53"/>
    </row>
    <row r="413" spans="1:2">
      <c r="A413" s="49"/>
      <c r="B413" s="53"/>
    </row>
    <row r="414" spans="1:2">
      <c r="A414" s="49"/>
      <c r="B414" s="53"/>
    </row>
    <row r="415" spans="1:2">
      <c r="A415" s="49"/>
      <c r="B415" s="53"/>
    </row>
    <row r="416" spans="1:2">
      <c r="A416" s="49"/>
      <c r="B416" s="53"/>
    </row>
    <row r="417" spans="1:2">
      <c r="A417" s="49"/>
      <c r="B417" s="53"/>
    </row>
    <row r="418" spans="1:2">
      <c r="A418" s="49"/>
      <c r="B418" s="53"/>
    </row>
    <row r="419" spans="1:2">
      <c r="A419" s="49"/>
      <c r="B419" s="53"/>
    </row>
    <row r="420" spans="1:2">
      <c r="A420" s="49"/>
      <c r="B420" s="53"/>
    </row>
    <row r="421" spans="1:2">
      <c r="A421" s="49"/>
      <c r="B421" s="53"/>
    </row>
    <row r="422" spans="1:2">
      <c r="A422" s="49"/>
      <c r="B422" s="53"/>
    </row>
    <row r="423" spans="1:2">
      <c r="A423" s="49"/>
      <c r="B423" s="53"/>
    </row>
    <row r="424" spans="1:2">
      <c r="A424" s="49"/>
      <c r="B424" s="53"/>
    </row>
    <row r="425" spans="1:2">
      <c r="A425" s="49"/>
      <c r="B425" s="53"/>
    </row>
    <row r="426" spans="1:2">
      <c r="A426" s="49"/>
      <c r="B426" s="53"/>
    </row>
    <row r="427" spans="1:2">
      <c r="A427" s="49"/>
      <c r="B427" s="53"/>
    </row>
    <row r="428" spans="1:2">
      <c r="A428" s="49"/>
      <c r="B428" s="53"/>
    </row>
    <row r="429" spans="1:2">
      <c r="A429" s="49"/>
      <c r="B429" s="53"/>
    </row>
    <row r="430" spans="1:2">
      <c r="A430" s="49"/>
      <c r="B430" s="53"/>
    </row>
    <row r="431" spans="1:2">
      <c r="A431" s="49"/>
      <c r="B431" s="53"/>
    </row>
    <row r="432" spans="1:2">
      <c r="A432" s="49"/>
      <c r="B432" s="53"/>
    </row>
    <row r="433" spans="1:2">
      <c r="A433" s="49"/>
      <c r="B433" s="53"/>
    </row>
    <row r="434" spans="1:2">
      <c r="A434" s="49"/>
      <c r="B434" s="53"/>
    </row>
    <row r="435" spans="1:2">
      <c r="A435" s="49"/>
      <c r="B435" s="53"/>
    </row>
    <row r="436" spans="1:2">
      <c r="A436" s="49"/>
      <c r="B436" s="53"/>
    </row>
    <row r="437" spans="1:2">
      <c r="A437" s="49"/>
      <c r="B437" s="53"/>
    </row>
    <row r="438" spans="1:2">
      <c r="A438" s="49"/>
      <c r="B438" s="53"/>
    </row>
    <row r="439" spans="1:2">
      <c r="A439" s="49"/>
      <c r="B439" s="53"/>
    </row>
    <row r="440" spans="1:2">
      <c r="A440" s="49"/>
      <c r="B440" s="53"/>
    </row>
    <row r="441" spans="1:2">
      <c r="A441" s="49"/>
      <c r="B441" s="53"/>
    </row>
    <row r="442" spans="1:2">
      <c r="A442" s="49"/>
      <c r="B442" s="53"/>
    </row>
    <row r="443" spans="1:2">
      <c r="A443" s="49"/>
      <c r="B443" s="53"/>
    </row>
    <row r="444" spans="1:2">
      <c r="A444" s="49"/>
      <c r="B444" s="53"/>
    </row>
    <row r="445" spans="1:2">
      <c r="A445" s="49"/>
      <c r="B445" s="53"/>
    </row>
    <row r="446" spans="1:2">
      <c r="A446" s="49"/>
      <c r="B446" s="53"/>
    </row>
    <row r="447" spans="1:2">
      <c r="A447" s="49"/>
      <c r="B447" s="53"/>
    </row>
    <row r="448" spans="1:2">
      <c r="A448" s="49"/>
      <c r="B448" s="53"/>
    </row>
    <row r="449" spans="1:2">
      <c r="A449" s="49"/>
      <c r="B449" s="53"/>
    </row>
    <row r="450" spans="1:2">
      <c r="A450" s="49"/>
      <c r="B450" s="53"/>
    </row>
    <row r="451" spans="1:2">
      <c r="A451" s="49"/>
      <c r="B451" s="53"/>
    </row>
    <row r="452" spans="1:2">
      <c r="A452" s="49"/>
      <c r="B452" s="53"/>
    </row>
    <row r="453" spans="1:2">
      <c r="A453" s="49"/>
      <c r="B453" s="53"/>
    </row>
    <row r="454" spans="1:2">
      <c r="A454" s="49"/>
      <c r="B454" s="53"/>
    </row>
    <row r="455" spans="1:2">
      <c r="A455" s="49"/>
      <c r="B455" s="53"/>
    </row>
    <row r="456" spans="1:2">
      <c r="A456" s="49"/>
      <c r="B456" s="53"/>
    </row>
    <row r="457" spans="1:2">
      <c r="A457" s="49"/>
      <c r="B457" s="53"/>
    </row>
    <row r="458" spans="1:2">
      <c r="A458" s="49"/>
      <c r="B458" s="53"/>
    </row>
    <row r="459" spans="1:2">
      <c r="A459" s="49"/>
      <c r="B459" s="53"/>
    </row>
    <row r="460" spans="1:2">
      <c r="A460" s="49"/>
      <c r="B460" s="53"/>
    </row>
    <row r="461" spans="1:2">
      <c r="A461" s="49"/>
      <c r="B461" s="53"/>
    </row>
    <row r="462" spans="1:2">
      <c r="A462" s="49"/>
      <c r="B462" s="53"/>
    </row>
    <row r="463" spans="1:2">
      <c r="A463" s="49"/>
      <c r="B463" s="53"/>
    </row>
    <row r="464" spans="1:2">
      <c r="A464" s="49"/>
      <c r="B464" s="53"/>
    </row>
    <row r="465" spans="1:2">
      <c r="A465" s="49"/>
      <c r="B465" s="53"/>
    </row>
    <row r="466" spans="1:2">
      <c r="A466" s="49"/>
      <c r="B466" s="53"/>
    </row>
    <row r="467" spans="1:2">
      <c r="A467" s="49"/>
      <c r="B467" s="53"/>
    </row>
    <row r="468" spans="1:2">
      <c r="A468" s="49"/>
      <c r="B468" s="53"/>
    </row>
    <row r="469" spans="1:2">
      <c r="A469" s="49"/>
      <c r="B469" s="53"/>
    </row>
    <row r="470" spans="1:2">
      <c r="A470" s="49"/>
      <c r="B470" s="53"/>
    </row>
    <row r="471" spans="1:2">
      <c r="A471" s="49"/>
      <c r="B471" s="53"/>
    </row>
    <row r="472" spans="1:2">
      <c r="A472" s="49"/>
      <c r="B472" s="53"/>
    </row>
    <row r="473" spans="1:2">
      <c r="A473" s="49"/>
      <c r="B473" s="53"/>
    </row>
    <row r="474" spans="1:2">
      <c r="A474" s="49"/>
      <c r="B474" s="53"/>
    </row>
    <row r="475" spans="1:2">
      <c r="A475" s="49"/>
      <c r="B475" s="53"/>
    </row>
    <row r="476" spans="1:2">
      <c r="A476" s="49"/>
      <c r="B476" s="53"/>
    </row>
    <row r="477" spans="1:2">
      <c r="A477" s="49"/>
      <c r="B477" s="53"/>
    </row>
    <row r="478" spans="1:2">
      <c r="A478" s="49"/>
      <c r="B478" s="53"/>
    </row>
    <row r="479" spans="1:2">
      <c r="A479" s="49"/>
      <c r="B479" s="53"/>
    </row>
    <row r="480" spans="1:2">
      <c r="A480" s="49"/>
      <c r="B480" s="53"/>
    </row>
    <row r="481" spans="1:2">
      <c r="A481" s="49"/>
      <c r="B481" s="53"/>
    </row>
    <row r="482" spans="1:2">
      <c r="A482" s="49"/>
      <c r="B482" s="53"/>
    </row>
    <row r="483" spans="1:2">
      <c r="A483" s="49"/>
      <c r="B483" s="53"/>
    </row>
    <row r="484" spans="1:2">
      <c r="A484" s="49"/>
      <c r="B484" s="53"/>
    </row>
    <row r="485" spans="1:2">
      <c r="A485" s="49"/>
      <c r="B485" s="53"/>
    </row>
    <row r="486" spans="1:2">
      <c r="A486" s="49"/>
      <c r="B486" s="53"/>
    </row>
    <row r="487" spans="1:2">
      <c r="A487" s="49"/>
      <c r="B487" s="53"/>
    </row>
    <row r="488" spans="1:2">
      <c r="A488" s="49"/>
      <c r="B488" s="53"/>
    </row>
    <row r="489" spans="1:2">
      <c r="A489" s="49"/>
      <c r="B489" s="53"/>
    </row>
    <row r="490" spans="1:2">
      <c r="A490" s="49"/>
      <c r="B490" s="53"/>
    </row>
    <row r="491" spans="1:2">
      <c r="A491" s="49"/>
      <c r="B491" s="53"/>
    </row>
    <row r="492" spans="1:2">
      <c r="A492" s="49"/>
      <c r="B492" s="53"/>
    </row>
    <row r="493" spans="1:2">
      <c r="A493" s="49"/>
      <c r="B493" s="53"/>
    </row>
    <row r="494" spans="1:2">
      <c r="A494" s="49"/>
      <c r="B494" s="53"/>
    </row>
    <row r="495" spans="1:2">
      <c r="A495" s="49"/>
      <c r="B495" s="53"/>
    </row>
    <row r="496" spans="1:2">
      <c r="A496" s="49"/>
      <c r="B496" s="53"/>
    </row>
    <row r="497" spans="1:2">
      <c r="A497" s="49"/>
      <c r="B497" s="53"/>
    </row>
    <row r="498" spans="1:2">
      <c r="A498" s="49"/>
      <c r="B498" s="53"/>
    </row>
    <row r="499" spans="1:2">
      <c r="A499" s="49"/>
      <c r="B499" s="53"/>
    </row>
    <row r="500" spans="1:2">
      <c r="A500" s="49"/>
      <c r="B500" s="53"/>
    </row>
    <row r="501" spans="1:2">
      <c r="A501" s="49"/>
      <c r="B501" s="53"/>
    </row>
    <row r="502" spans="1:2">
      <c r="A502" s="49"/>
      <c r="B502" s="53"/>
    </row>
    <row r="503" spans="1:2">
      <c r="A503" s="49"/>
      <c r="B503" s="53"/>
    </row>
    <row r="504" spans="1:2">
      <c r="A504" s="49"/>
      <c r="B504" s="53"/>
    </row>
    <row r="505" spans="1:2">
      <c r="A505" s="49"/>
      <c r="B505" s="53"/>
    </row>
    <row r="506" spans="1:2">
      <c r="A506" s="49"/>
      <c r="B506" s="53"/>
    </row>
    <row r="507" spans="1:2">
      <c r="A507" s="49"/>
      <c r="B507" s="53"/>
    </row>
    <row r="508" spans="1:2">
      <c r="A508" s="49"/>
      <c r="B508" s="53"/>
    </row>
    <row r="509" spans="1:2">
      <c r="A509" s="49"/>
      <c r="B509" s="53"/>
    </row>
    <row r="510" spans="1:2">
      <c r="A510" s="49"/>
      <c r="B510" s="53"/>
    </row>
    <row r="511" spans="1:2">
      <c r="A511" s="49"/>
      <c r="B511" s="53"/>
    </row>
    <row r="512" spans="1:2">
      <c r="A512" s="49"/>
      <c r="B512" s="53"/>
    </row>
    <row r="513" spans="1:2">
      <c r="A513" s="49"/>
      <c r="B513" s="53"/>
    </row>
    <row r="514" spans="1:2">
      <c r="A514" s="49"/>
      <c r="B514" s="53"/>
    </row>
    <row r="515" spans="1:2">
      <c r="A515" s="49"/>
      <c r="B515" s="53"/>
    </row>
    <row r="516" spans="1:2">
      <c r="A516" s="49"/>
      <c r="B516" s="53"/>
    </row>
    <row r="517" spans="1:2">
      <c r="A517" s="49"/>
      <c r="B517" s="53"/>
    </row>
    <row r="518" spans="1:2">
      <c r="A518" s="49"/>
      <c r="B518" s="53"/>
    </row>
    <row r="519" spans="1:2">
      <c r="A519" s="49"/>
      <c r="B519" s="53"/>
    </row>
    <row r="520" spans="1:2">
      <c r="A520" s="49"/>
      <c r="B520" s="53"/>
    </row>
    <row r="521" spans="1:2">
      <c r="A521" s="49"/>
      <c r="B521" s="53"/>
    </row>
    <row r="522" spans="1:2">
      <c r="A522" s="49"/>
      <c r="B522" s="53"/>
    </row>
    <row r="523" spans="1:2">
      <c r="A523" s="49"/>
      <c r="B523" s="53"/>
    </row>
    <row r="524" spans="1:2">
      <c r="A524" s="49"/>
      <c r="B524" s="53"/>
    </row>
    <row r="525" spans="1:2">
      <c r="A525" s="49"/>
      <c r="B525" s="53"/>
    </row>
    <row r="526" spans="1:2">
      <c r="A526" s="49"/>
      <c r="B526" s="53"/>
    </row>
    <row r="527" spans="1:2">
      <c r="A527" s="49"/>
      <c r="B527" s="53"/>
    </row>
    <row r="528" spans="1:2">
      <c r="A528" s="49"/>
      <c r="B528" s="53"/>
    </row>
    <row r="529" spans="1:2">
      <c r="A529" s="49"/>
      <c r="B529" s="53"/>
    </row>
    <row r="530" spans="1:2">
      <c r="A530" s="49"/>
      <c r="B530" s="53"/>
    </row>
    <row r="531" spans="1:2">
      <c r="A531" s="49"/>
      <c r="B531" s="53"/>
    </row>
    <row r="532" spans="1:2">
      <c r="A532" s="49"/>
      <c r="B532" s="53"/>
    </row>
    <row r="533" spans="1:2">
      <c r="A533" s="49"/>
      <c r="B533" s="53"/>
    </row>
    <row r="534" spans="1:2">
      <c r="A534" s="49"/>
      <c r="B534" s="53"/>
    </row>
    <row r="535" spans="1:2">
      <c r="A535" s="49"/>
      <c r="B535" s="53"/>
    </row>
    <row r="536" spans="1:2">
      <c r="A536" s="49"/>
      <c r="B536" s="53"/>
    </row>
    <row r="537" spans="1:2">
      <c r="A537" s="49"/>
      <c r="B537" s="53"/>
    </row>
    <row r="538" spans="1:2">
      <c r="A538" s="49"/>
      <c r="B538" s="53"/>
    </row>
    <row r="539" spans="1:2">
      <c r="A539" s="49"/>
      <c r="B539" s="53"/>
    </row>
    <row r="540" spans="1:2">
      <c r="A540" s="49"/>
      <c r="B540" s="53"/>
    </row>
    <row r="541" spans="1:2">
      <c r="A541" s="49"/>
      <c r="B541" s="53"/>
    </row>
    <row r="542" spans="1:2">
      <c r="A542" s="49"/>
      <c r="B542" s="53"/>
    </row>
    <row r="543" spans="1:2">
      <c r="A543" s="49"/>
      <c r="B543" s="53"/>
    </row>
    <row r="544" spans="1:2">
      <c r="A544" s="49"/>
      <c r="B544" s="53"/>
    </row>
    <row r="545" spans="1:2">
      <c r="A545" s="49"/>
      <c r="B545" s="53"/>
    </row>
    <row r="546" spans="1:2">
      <c r="A546" s="49"/>
      <c r="B546" s="53"/>
    </row>
    <row r="547" spans="1:2">
      <c r="A547" s="49"/>
      <c r="B547" s="53"/>
    </row>
    <row r="548" spans="1:2">
      <c r="A548" s="49"/>
      <c r="B548" s="53"/>
    </row>
    <row r="549" spans="1:2">
      <c r="A549" s="49"/>
      <c r="B549" s="53"/>
    </row>
    <row r="550" spans="1:2">
      <c r="A550" s="49"/>
      <c r="B550" s="53"/>
    </row>
    <row r="551" spans="1:2">
      <c r="A551" s="49"/>
      <c r="B551" s="53"/>
    </row>
    <row r="552" spans="1:2">
      <c r="A552" s="49"/>
      <c r="B552" s="53"/>
    </row>
    <row r="553" spans="1:2">
      <c r="A553" s="49"/>
      <c r="B553" s="53"/>
    </row>
    <row r="554" spans="1:2">
      <c r="A554" s="49"/>
      <c r="B554" s="53"/>
    </row>
    <row r="555" spans="1:2">
      <c r="A555" s="49"/>
      <c r="B555" s="53"/>
    </row>
    <row r="556" spans="1:2">
      <c r="A556" s="49"/>
      <c r="B556" s="53"/>
    </row>
    <row r="557" spans="1:2">
      <c r="A557" s="49"/>
      <c r="B557" s="53"/>
    </row>
    <row r="558" spans="1:2">
      <c r="A558" s="49"/>
      <c r="B558" s="53"/>
    </row>
    <row r="559" spans="1:2">
      <c r="A559" s="49"/>
      <c r="B559" s="53"/>
    </row>
    <row r="560" spans="1:2">
      <c r="A560" s="49"/>
      <c r="B560" s="53"/>
    </row>
    <row r="561" spans="1:2">
      <c r="A561" s="49"/>
      <c r="B561" s="53"/>
    </row>
    <row r="562" spans="1:2">
      <c r="A562" s="49"/>
      <c r="B562" s="53"/>
    </row>
    <row r="563" spans="1:2">
      <c r="A563" s="49"/>
      <c r="B563" s="53"/>
    </row>
    <row r="564" spans="1:2">
      <c r="A564" s="49"/>
      <c r="B564" s="53"/>
    </row>
    <row r="565" spans="1:2">
      <c r="A565" s="49"/>
      <c r="B565" s="53"/>
    </row>
    <row r="566" spans="1:2">
      <c r="A566" s="49"/>
      <c r="B566" s="53"/>
    </row>
    <row r="567" spans="1:2">
      <c r="A567" s="49"/>
      <c r="B567" s="53"/>
    </row>
    <row r="568" spans="1:2">
      <c r="A568" s="49"/>
      <c r="B568" s="53"/>
    </row>
    <row r="569" spans="1:2">
      <c r="A569" s="49"/>
      <c r="B569" s="53"/>
    </row>
    <row r="570" spans="1:2">
      <c r="A570" s="49"/>
      <c r="B570" s="53"/>
    </row>
    <row r="571" spans="1:2">
      <c r="A571" s="49"/>
      <c r="B571" s="53"/>
    </row>
    <row r="572" spans="1:2">
      <c r="A572" s="49"/>
      <c r="B572" s="53"/>
    </row>
    <row r="573" spans="1:2">
      <c r="A573" s="49"/>
      <c r="B573" s="53"/>
    </row>
    <row r="574" spans="1:2">
      <c r="A574" s="49"/>
      <c r="B574" s="53"/>
    </row>
    <row r="575" spans="1:2">
      <c r="A575" s="49"/>
      <c r="B575" s="53"/>
    </row>
    <row r="576" spans="1:2">
      <c r="A576" s="49"/>
      <c r="B576" s="53"/>
    </row>
    <row r="577" spans="1:2">
      <c r="A577" s="49"/>
      <c r="B577" s="53"/>
    </row>
    <row r="578" spans="1:2">
      <c r="A578" s="49"/>
      <c r="B578" s="53"/>
    </row>
    <row r="579" spans="1:2">
      <c r="A579" s="49"/>
      <c r="B579" s="53"/>
    </row>
    <row r="580" spans="1:2">
      <c r="A580" s="49"/>
      <c r="B580" s="53"/>
    </row>
    <row r="581" spans="1:2">
      <c r="A581" s="49"/>
      <c r="B581" s="53"/>
    </row>
    <row r="582" spans="1:2">
      <c r="A582" s="49"/>
      <c r="B582" s="53"/>
    </row>
    <row r="583" spans="1:2">
      <c r="A583" s="49"/>
      <c r="B583" s="53"/>
    </row>
    <row r="584" spans="1:2">
      <c r="A584" s="49"/>
      <c r="B584" s="53"/>
    </row>
    <row r="585" spans="1:2">
      <c r="A585" s="49"/>
      <c r="B585" s="53"/>
    </row>
    <row r="586" spans="1:2">
      <c r="A586" s="49"/>
      <c r="B586" s="53"/>
    </row>
    <row r="587" spans="1:2">
      <c r="A587" s="49"/>
      <c r="B587" s="53"/>
    </row>
    <row r="588" spans="1:2">
      <c r="A588" s="49"/>
      <c r="B588" s="53"/>
    </row>
    <row r="589" spans="1:2">
      <c r="A589" s="49"/>
      <c r="B589" s="53"/>
    </row>
    <row r="590" spans="1:2">
      <c r="A590" s="49"/>
      <c r="B590" s="53"/>
    </row>
    <row r="591" spans="1:2">
      <c r="A591" s="49"/>
      <c r="B591" s="53"/>
    </row>
    <row r="592" spans="1:2">
      <c r="A592" s="49"/>
      <c r="B592" s="53"/>
    </row>
    <row r="593" spans="1:2">
      <c r="A593" s="49"/>
      <c r="B593" s="53"/>
    </row>
    <row r="594" spans="1:2">
      <c r="A594" s="49"/>
      <c r="B594" s="53"/>
    </row>
    <row r="595" spans="1:2">
      <c r="A595" s="49"/>
      <c r="B595" s="53"/>
    </row>
    <row r="596" spans="1:2">
      <c r="A596" s="49"/>
      <c r="B596" s="53"/>
    </row>
    <row r="597" spans="1:2">
      <c r="A597" s="49"/>
      <c r="B597" s="53"/>
    </row>
    <row r="598" spans="1:2">
      <c r="A598" s="49"/>
      <c r="B598" s="53"/>
    </row>
    <row r="599" spans="1:2">
      <c r="A599" s="49"/>
      <c r="B599" s="53"/>
    </row>
    <row r="600" spans="1:2">
      <c r="A600" s="49"/>
      <c r="B600" s="53"/>
    </row>
    <row r="601" spans="1:2">
      <c r="A601" s="49"/>
      <c r="B601" s="53"/>
    </row>
    <row r="602" spans="1:2">
      <c r="A602" s="49"/>
      <c r="B602" s="53"/>
    </row>
    <row r="603" spans="1:2">
      <c r="A603" s="49"/>
      <c r="B603" s="53"/>
    </row>
    <row r="604" spans="1:2">
      <c r="A604" s="49"/>
      <c r="B604" s="53"/>
    </row>
    <row r="605" spans="1:2">
      <c r="A605" s="49"/>
      <c r="B605" s="53"/>
    </row>
    <row r="606" spans="1:2">
      <c r="A606" s="49"/>
      <c r="B606" s="53"/>
    </row>
    <row r="607" spans="1:2">
      <c r="A607" s="49"/>
      <c r="B607" s="53"/>
    </row>
    <row r="608" spans="1:2">
      <c r="A608" s="49"/>
      <c r="B608" s="53"/>
    </row>
    <row r="609" spans="1:2">
      <c r="A609" s="49"/>
      <c r="B609" s="53"/>
    </row>
    <row r="610" spans="1:2">
      <c r="A610" s="49"/>
      <c r="B610" s="53"/>
    </row>
    <row r="611" spans="1:2">
      <c r="A611" s="49"/>
      <c r="B611" s="53"/>
    </row>
    <row r="612" spans="1:2">
      <c r="A612" s="49"/>
      <c r="B612" s="53"/>
    </row>
    <row r="613" spans="1:2">
      <c r="A613" s="49"/>
      <c r="B613" s="53"/>
    </row>
    <row r="614" spans="1:2">
      <c r="A614" s="49"/>
      <c r="B614" s="53"/>
    </row>
    <row r="615" spans="1:2">
      <c r="A615" s="49"/>
      <c r="B615" s="53"/>
    </row>
    <row r="616" spans="1:2">
      <c r="A616" s="49"/>
      <c r="B616" s="53"/>
    </row>
    <row r="617" spans="1:2">
      <c r="A617" s="49"/>
      <c r="B617" s="53"/>
    </row>
    <row r="618" spans="1:2">
      <c r="A618" s="49"/>
      <c r="B618" s="53"/>
    </row>
    <row r="619" spans="1:2">
      <c r="A619" s="49"/>
      <c r="B619" s="53"/>
    </row>
    <row r="620" spans="1:2">
      <c r="A620" s="49"/>
      <c r="B620" s="53"/>
    </row>
    <row r="621" spans="1:2">
      <c r="A621" s="49"/>
      <c r="B621" s="53"/>
    </row>
    <row r="622" spans="1:2">
      <c r="A622" s="49"/>
      <c r="B622" s="53"/>
    </row>
    <row r="623" spans="1:2">
      <c r="A623" s="49"/>
      <c r="B623" s="53"/>
    </row>
    <row r="624" spans="1:2">
      <c r="A624" s="49"/>
      <c r="B624" s="53"/>
    </row>
    <row r="625" spans="1:2">
      <c r="A625" s="49"/>
      <c r="B625" s="53"/>
    </row>
    <row r="626" spans="1:2">
      <c r="A626" s="49"/>
      <c r="B626" s="53"/>
    </row>
    <row r="627" spans="1:2">
      <c r="A627" s="49"/>
      <c r="B627" s="53"/>
    </row>
    <row r="628" spans="1:2">
      <c r="A628" s="49"/>
      <c r="B628" s="53"/>
    </row>
    <row r="629" spans="1:2">
      <c r="A629" s="49"/>
      <c r="B629" s="53"/>
    </row>
    <row r="630" spans="1:2">
      <c r="A630" s="49"/>
      <c r="B630" s="53"/>
    </row>
    <row r="631" spans="1:2">
      <c r="A631" s="49"/>
      <c r="B631" s="53"/>
    </row>
    <row r="632" spans="1:2">
      <c r="A632" s="49"/>
      <c r="B632" s="53"/>
    </row>
    <row r="633" spans="1:2">
      <c r="A633" s="49"/>
      <c r="B633" s="53"/>
    </row>
    <row r="634" spans="1:2">
      <c r="A634" s="49"/>
      <c r="B634" s="53"/>
    </row>
    <row r="635" spans="1:2">
      <c r="A635" s="49"/>
      <c r="B635" s="53"/>
    </row>
    <row r="636" spans="1:2">
      <c r="A636" s="49"/>
      <c r="B636" s="53"/>
    </row>
    <row r="637" spans="1:2">
      <c r="A637" s="49"/>
      <c r="B637" s="53"/>
    </row>
    <row r="638" spans="1:2">
      <c r="A638" s="49"/>
      <c r="B638" s="53"/>
    </row>
    <row r="639" spans="1:2">
      <c r="A639" s="49"/>
      <c r="B639" s="53"/>
    </row>
    <row r="640" spans="1:2">
      <c r="A640" s="49"/>
      <c r="B640" s="53"/>
    </row>
    <row r="641" spans="1:2">
      <c r="A641" s="49"/>
      <c r="B641" s="53"/>
    </row>
    <row r="642" spans="1:2">
      <c r="A642" s="49"/>
      <c r="B642" s="53"/>
    </row>
    <row r="643" spans="1:2">
      <c r="A643" s="49"/>
      <c r="B643" s="53"/>
    </row>
    <row r="644" spans="1:2">
      <c r="A644" s="49"/>
      <c r="B644" s="53"/>
    </row>
    <row r="645" spans="1:2">
      <c r="A645" s="49"/>
      <c r="B645" s="53"/>
    </row>
    <row r="646" spans="1:2">
      <c r="A646" s="49"/>
      <c r="B646" s="53"/>
    </row>
    <row r="647" spans="1:2">
      <c r="A647" s="49"/>
      <c r="B647" s="53"/>
    </row>
    <row r="648" spans="1:2">
      <c r="A648" s="49"/>
      <c r="B648" s="53"/>
    </row>
    <row r="649" spans="1:2">
      <c r="A649" s="49"/>
      <c r="B649" s="53"/>
    </row>
    <row r="650" spans="1:2">
      <c r="A650" s="49"/>
      <c r="B650" s="53"/>
    </row>
    <row r="651" spans="1:2">
      <c r="A651" s="49"/>
      <c r="B651" s="53"/>
    </row>
    <row r="652" spans="1:2">
      <c r="A652" s="49"/>
      <c r="B652" s="53"/>
    </row>
    <row r="653" spans="1:2">
      <c r="A653" s="49"/>
      <c r="B653" s="53"/>
    </row>
    <row r="654" spans="1:2">
      <c r="A654" s="49"/>
      <c r="B654" s="53"/>
    </row>
    <row r="655" spans="1:2">
      <c r="A655" s="49"/>
      <c r="B655" s="53"/>
    </row>
    <row r="656" spans="1:2">
      <c r="A656" s="49"/>
      <c r="B656" s="53"/>
    </row>
    <row r="657" spans="1:2">
      <c r="A657" s="49"/>
      <c r="B657" s="53"/>
    </row>
    <row r="658" spans="1:2">
      <c r="A658" s="49"/>
      <c r="B658" s="53"/>
    </row>
    <row r="659" spans="1:2">
      <c r="A659" s="49"/>
      <c r="B659" s="53"/>
    </row>
    <row r="660" spans="1:2">
      <c r="A660" s="49"/>
      <c r="B660" s="53"/>
    </row>
    <row r="661" spans="1:2">
      <c r="A661" s="49"/>
      <c r="B661" s="53"/>
    </row>
    <row r="662" spans="1:2">
      <c r="A662" s="49"/>
      <c r="B662" s="53"/>
    </row>
    <row r="663" spans="1:2">
      <c r="A663" s="49"/>
      <c r="B663" s="53"/>
    </row>
    <row r="664" spans="1:2">
      <c r="A664" s="49"/>
      <c r="B664" s="53"/>
    </row>
    <row r="665" spans="1:2">
      <c r="A665" s="49"/>
      <c r="B665" s="53"/>
    </row>
    <row r="666" spans="1:2">
      <c r="A666" s="49"/>
      <c r="B666" s="53"/>
    </row>
    <row r="667" spans="1:2">
      <c r="A667" s="49"/>
      <c r="B667" s="53"/>
    </row>
    <row r="668" spans="1:2">
      <c r="A668" s="49"/>
      <c r="B668" s="53"/>
    </row>
    <row r="669" spans="1:2">
      <c r="A669" s="49"/>
      <c r="B669" s="53"/>
    </row>
    <row r="670" spans="1:2">
      <c r="A670" s="49"/>
      <c r="B670" s="53"/>
    </row>
    <row r="671" spans="1:2">
      <c r="A671" s="49"/>
      <c r="B671" s="53"/>
    </row>
    <row r="672" spans="1:2">
      <c r="A672" s="49"/>
      <c r="B672" s="53"/>
    </row>
    <row r="673" spans="1:2">
      <c r="A673" s="49"/>
      <c r="B673" s="53"/>
    </row>
    <row r="674" spans="1:2">
      <c r="A674" s="49"/>
      <c r="B674" s="53"/>
    </row>
    <row r="675" spans="1:2">
      <c r="A675" s="49"/>
      <c r="B675" s="53"/>
    </row>
    <row r="676" spans="1:2">
      <c r="A676" s="49"/>
      <c r="B676" s="53"/>
    </row>
    <row r="677" spans="1:2">
      <c r="A677" s="49"/>
      <c r="B677" s="53"/>
    </row>
    <row r="678" spans="1:2">
      <c r="A678" s="49"/>
      <c r="B678" s="53"/>
    </row>
    <row r="679" spans="1:2">
      <c r="A679" s="49"/>
      <c r="B679" s="53"/>
    </row>
    <row r="680" spans="1:2">
      <c r="A680" s="49"/>
      <c r="B680" s="53"/>
    </row>
    <row r="681" spans="1:2">
      <c r="A681" s="49"/>
      <c r="B681" s="53"/>
    </row>
    <row r="682" spans="1:2">
      <c r="A682" s="49"/>
      <c r="B682" s="53"/>
    </row>
    <row r="683" spans="1:2">
      <c r="A683" s="49"/>
      <c r="B683" s="53"/>
    </row>
    <row r="684" spans="1:2">
      <c r="A684" s="49"/>
      <c r="B684" s="53"/>
    </row>
    <row r="685" spans="1:2">
      <c r="A685" s="49"/>
      <c r="B685" s="53"/>
    </row>
    <row r="686" spans="1:2">
      <c r="A686" s="49"/>
      <c r="B686" s="53"/>
    </row>
    <row r="687" spans="1:2">
      <c r="A687" s="49"/>
      <c r="B687" s="53"/>
    </row>
    <row r="688" spans="1:2">
      <c r="A688" s="49"/>
      <c r="B688" s="53"/>
    </row>
    <row r="689" spans="1:2">
      <c r="A689" s="49"/>
      <c r="B689" s="53"/>
    </row>
    <row r="690" spans="1:2">
      <c r="A690" s="49"/>
      <c r="B690" s="53"/>
    </row>
    <row r="691" spans="1:2">
      <c r="A691" s="49"/>
      <c r="B691" s="53"/>
    </row>
    <row r="692" spans="1:2">
      <c r="A692" s="49"/>
      <c r="B692" s="53"/>
    </row>
    <row r="693" spans="1:2">
      <c r="A693" s="49"/>
      <c r="B693" s="53"/>
    </row>
    <row r="694" spans="1:2">
      <c r="A694" s="49"/>
      <c r="B694" s="53"/>
    </row>
    <row r="695" spans="1:2">
      <c r="A695" s="49"/>
      <c r="B695" s="53"/>
    </row>
    <row r="696" spans="1:2">
      <c r="A696" s="49"/>
      <c r="B696" s="53"/>
    </row>
    <row r="697" spans="1:2">
      <c r="A697" s="49"/>
      <c r="B697" s="53"/>
    </row>
    <row r="698" spans="1:2">
      <c r="A698" s="49"/>
      <c r="B698" s="53"/>
    </row>
    <row r="699" spans="1:2">
      <c r="A699" s="49"/>
      <c r="B699" s="53"/>
    </row>
    <row r="700" spans="1:2">
      <c r="A700" s="49"/>
      <c r="B700" s="53"/>
    </row>
    <row r="701" spans="1:2">
      <c r="A701" s="49"/>
      <c r="B701" s="53"/>
    </row>
    <row r="702" spans="1:2">
      <c r="A702" s="49"/>
      <c r="B702" s="53"/>
    </row>
    <row r="703" spans="1:2">
      <c r="A703" s="49"/>
      <c r="B703" s="53"/>
    </row>
    <row r="704" spans="1:2">
      <c r="A704" s="49"/>
      <c r="B704" s="53"/>
    </row>
    <row r="705" spans="1:2">
      <c r="A705" s="49"/>
      <c r="B705" s="53"/>
    </row>
    <row r="706" spans="1:2">
      <c r="A706" s="49"/>
      <c r="B706" s="53"/>
    </row>
    <row r="707" spans="1:2">
      <c r="A707" s="49"/>
      <c r="B707" s="53"/>
    </row>
    <row r="708" spans="1:2">
      <c r="A708" s="49"/>
      <c r="B708" s="53"/>
    </row>
    <row r="709" spans="1:2">
      <c r="A709" s="49"/>
      <c r="B709" s="53"/>
    </row>
    <row r="710" spans="1:2">
      <c r="A710" s="49"/>
      <c r="B710" s="53"/>
    </row>
    <row r="711" spans="1:2">
      <c r="A711" s="49"/>
      <c r="B711" s="53"/>
    </row>
    <row r="712" spans="1:2">
      <c r="A712" s="49"/>
      <c r="B712" s="53"/>
    </row>
    <row r="713" spans="1:2">
      <c r="A713" s="49"/>
      <c r="B713" s="53"/>
    </row>
    <row r="714" spans="1:2">
      <c r="A714" s="49"/>
      <c r="B714" s="53"/>
    </row>
    <row r="715" spans="1:2">
      <c r="A715" s="49"/>
      <c r="B715" s="53"/>
    </row>
    <row r="716" spans="1:2">
      <c r="A716" s="49"/>
      <c r="B716" s="53"/>
    </row>
    <row r="717" spans="1:2">
      <c r="A717" s="49"/>
      <c r="B717" s="53"/>
    </row>
    <row r="718" spans="1:2">
      <c r="A718" s="49"/>
      <c r="B718" s="53"/>
    </row>
    <row r="719" spans="1:2">
      <c r="A719" s="49"/>
      <c r="B719" s="53"/>
    </row>
    <row r="720" spans="1:2">
      <c r="A720" s="49"/>
      <c r="B720" s="53"/>
    </row>
    <row r="721" spans="1:2">
      <c r="A721" s="49"/>
      <c r="B721" s="53"/>
    </row>
    <row r="722" spans="1:2">
      <c r="A722" s="49"/>
      <c r="B722" s="53"/>
    </row>
    <row r="723" spans="1:2">
      <c r="A723" s="49"/>
      <c r="B723" s="53"/>
    </row>
    <row r="724" spans="1:2">
      <c r="A724" s="49"/>
      <c r="B724" s="53"/>
    </row>
    <row r="725" spans="1:2">
      <c r="A725" s="49"/>
      <c r="B725" s="53"/>
    </row>
    <row r="726" spans="1:2">
      <c r="A726" s="49"/>
      <c r="B726" s="53"/>
    </row>
    <row r="727" spans="1:2">
      <c r="A727" s="49"/>
      <c r="B727" s="53"/>
    </row>
    <row r="728" spans="1:2">
      <c r="A728" s="49"/>
      <c r="B728" s="53"/>
    </row>
    <row r="729" spans="1:2">
      <c r="A729" s="49"/>
      <c r="B729" s="53"/>
    </row>
    <row r="730" spans="1:2">
      <c r="A730" s="49"/>
      <c r="B730" s="53"/>
    </row>
    <row r="731" spans="1:2">
      <c r="A731" s="49"/>
      <c r="B731" s="53"/>
    </row>
    <row r="732" spans="1:2">
      <c r="A732" s="49"/>
      <c r="B732" s="53"/>
    </row>
    <row r="733" spans="1:2">
      <c r="A733" s="49"/>
      <c r="B733" s="53"/>
    </row>
    <row r="734" spans="1:2">
      <c r="A734" s="49"/>
      <c r="B734" s="53"/>
    </row>
    <row r="735" spans="1:2">
      <c r="A735" s="49"/>
      <c r="B735" s="53"/>
    </row>
    <row r="736" spans="1:2">
      <c r="A736" s="49"/>
      <c r="B736" s="53"/>
    </row>
    <row r="737" spans="1:2">
      <c r="A737" s="49"/>
      <c r="B737" s="53"/>
    </row>
    <row r="738" spans="1:2">
      <c r="A738" s="49"/>
      <c r="B738" s="53"/>
    </row>
    <row r="739" spans="1:2">
      <c r="A739" s="49"/>
      <c r="B739" s="53"/>
    </row>
    <row r="740" spans="1:2">
      <c r="A740" s="49"/>
      <c r="B740" s="53"/>
    </row>
    <row r="741" spans="1:2">
      <c r="A741" s="49"/>
      <c r="B741" s="53"/>
    </row>
    <row r="742" spans="1:2">
      <c r="A742" s="49"/>
      <c r="B742" s="53"/>
    </row>
    <row r="743" spans="1:2">
      <c r="A743" s="49"/>
      <c r="B743" s="53"/>
    </row>
    <row r="744" spans="1:2">
      <c r="A744" s="49"/>
      <c r="B744" s="53"/>
    </row>
    <row r="745" spans="1:2">
      <c r="A745" s="49"/>
      <c r="B745" s="53"/>
    </row>
    <row r="746" spans="1:2">
      <c r="A746" s="49"/>
      <c r="B746" s="53"/>
    </row>
    <row r="747" spans="1:2">
      <c r="A747" s="49"/>
      <c r="B747" s="53"/>
    </row>
    <row r="748" spans="1:2">
      <c r="A748" s="49"/>
      <c r="B748" s="53"/>
    </row>
    <row r="749" spans="1:2">
      <c r="A749" s="49"/>
      <c r="B749" s="53"/>
    </row>
    <row r="750" spans="1:2">
      <c r="A750" s="49"/>
      <c r="B750" s="53"/>
    </row>
    <row r="751" spans="1:2">
      <c r="A751" s="49"/>
      <c r="B751" s="53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7"/>
  <sheetViews>
    <sheetView workbookViewId="0">
      <selection activeCell="D17" sqref="D17"/>
    </sheetView>
  </sheetViews>
  <sheetFormatPr defaultRowHeight="14.25"/>
  <cols>
    <col min="1" max="1" width="50.625" style="55" customWidth="1"/>
    <col min="2" max="2" width="26" style="55" customWidth="1"/>
    <col min="3" max="7" width="12.5" style="55" customWidth="1"/>
    <col min="8" max="16384" width="9" style="55"/>
  </cols>
  <sheetData>
    <row r="1" spans="1:2" s="47" customFormat="1" ht="20.100000000000001" customHeight="1">
      <c r="A1" s="105" t="s">
        <v>1343</v>
      </c>
      <c r="B1" s="105"/>
    </row>
    <row r="2" spans="1:2" s="145" customFormat="1" ht="30" customHeight="1">
      <c r="A2" s="186" t="s">
        <v>1149</v>
      </c>
      <c r="B2" s="186"/>
    </row>
    <row r="3" spans="1:2" s="157" customFormat="1" ht="20.100000000000001" customHeight="1">
      <c r="A3" s="162"/>
      <c r="B3" s="159" t="s">
        <v>1</v>
      </c>
    </row>
    <row r="4" spans="1:2" ht="28.5" customHeight="1">
      <c r="A4" s="32" t="s">
        <v>1160</v>
      </c>
      <c r="B4" s="32" t="s">
        <v>2</v>
      </c>
    </row>
    <row r="5" spans="1:2" ht="28.5" customHeight="1">
      <c r="A5" s="36" t="s">
        <v>90</v>
      </c>
      <c r="B5" s="90">
        <f>SUM(B6:B9)</f>
        <v>90420</v>
      </c>
    </row>
    <row r="6" spans="1:2" ht="28.5" customHeight="1">
      <c r="A6" s="37" t="s">
        <v>1150</v>
      </c>
      <c r="B6" s="56">
        <v>56000</v>
      </c>
    </row>
    <row r="7" spans="1:2" ht="28.5" customHeight="1">
      <c r="A7" s="37" t="s">
        <v>1151</v>
      </c>
      <c r="B7" s="90">
        <v>34000</v>
      </c>
    </row>
    <row r="8" spans="1:2" ht="28.5" customHeight="1">
      <c r="A8" s="37" t="s">
        <v>1152</v>
      </c>
      <c r="B8" s="90">
        <v>270</v>
      </c>
    </row>
    <row r="9" spans="1:2" ht="28.5" customHeight="1">
      <c r="A9" s="37" t="s">
        <v>1153</v>
      </c>
      <c r="B9" s="90">
        <v>150</v>
      </c>
    </row>
    <row r="10" spans="1:2" ht="28.5" customHeight="1">
      <c r="A10" s="36" t="s">
        <v>103</v>
      </c>
      <c r="B10" s="56">
        <f>SUM(B11:B13)</f>
        <v>35700</v>
      </c>
    </row>
    <row r="11" spans="1:2" ht="28.5" customHeight="1">
      <c r="A11" s="37" t="s">
        <v>104</v>
      </c>
      <c r="B11" s="56">
        <v>20646</v>
      </c>
    </row>
    <row r="12" spans="1:2" ht="28.5" customHeight="1">
      <c r="A12" s="37" t="s">
        <v>105</v>
      </c>
      <c r="B12" s="56">
        <v>15000</v>
      </c>
    </row>
    <row r="13" spans="1:2" ht="28.5" customHeight="1">
      <c r="A13" s="37" t="s">
        <v>106</v>
      </c>
      <c r="B13" s="56">
        <v>54</v>
      </c>
    </row>
    <row r="14" spans="1:2" ht="28.5" customHeight="1">
      <c r="A14" s="36" t="s">
        <v>91</v>
      </c>
      <c r="B14" s="56">
        <f>SUM(B15:B16)</f>
        <v>1962</v>
      </c>
    </row>
    <row r="15" spans="1:2" ht="28.5" customHeight="1">
      <c r="A15" s="37" t="s">
        <v>92</v>
      </c>
      <c r="B15" s="56">
        <v>1758</v>
      </c>
    </row>
    <row r="16" spans="1:2" ht="28.5" customHeight="1">
      <c r="A16" s="37" t="s">
        <v>93</v>
      </c>
      <c r="B16" s="56">
        <v>204</v>
      </c>
    </row>
    <row r="17" spans="1:2" ht="28.5" customHeight="1">
      <c r="A17" s="36" t="s">
        <v>1154</v>
      </c>
      <c r="B17" s="56">
        <f>SUM(B18:B20)</f>
        <v>39011</v>
      </c>
    </row>
    <row r="18" spans="1:2" ht="28.5" customHeight="1">
      <c r="A18" s="37" t="s">
        <v>94</v>
      </c>
      <c r="B18" s="56">
        <v>29801</v>
      </c>
    </row>
    <row r="19" spans="1:2" ht="28.5" customHeight="1">
      <c r="A19" s="37" t="s">
        <v>95</v>
      </c>
      <c r="B19" s="56">
        <v>1110</v>
      </c>
    </row>
    <row r="20" spans="1:2" ht="28.5" customHeight="1">
      <c r="A20" s="37" t="s">
        <v>96</v>
      </c>
      <c r="B20" s="56">
        <v>8100</v>
      </c>
    </row>
    <row r="21" spans="1:2" ht="28.5" customHeight="1">
      <c r="A21" s="36" t="s">
        <v>100</v>
      </c>
      <c r="B21" s="56">
        <f>SUM(B22:B23)</f>
        <v>522</v>
      </c>
    </row>
    <row r="22" spans="1:2" ht="28.5" customHeight="1">
      <c r="A22" s="37" t="s">
        <v>101</v>
      </c>
      <c r="B22" s="56">
        <v>486</v>
      </c>
    </row>
    <row r="23" spans="1:2" ht="28.5" customHeight="1">
      <c r="A23" s="37" t="s">
        <v>102</v>
      </c>
      <c r="B23" s="56">
        <v>36</v>
      </c>
    </row>
    <row r="24" spans="1:2" ht="28.5" customHeight="1">
      <c r="A24" s="36" t="s">
        <v>97</v>
      </c>
      <c r="B24" s="56">
        <f>SUM(B25:B26)</f>
        <v>3102</v>
      </c>
    </row>
    <row r="25" spans="1:2" ht="28.5" customHeight="1">
      <c r="A25" s="37" t="s">
        <v>98</v>
      </c>
      <c r="B25" s="56">
        <v>2812</v>
      </c>
    </row>
    <row r="26" spans="1:2" ht="28.5" customHeight="1">
      <c r="A26" s="37" t="s">
        <v>99</v>
      </c>
      <c r="B26" s="56">
        <v>290</v>
      </c>
    </row>
    <row r="27" spans="1:2" ht="28.5" customHeight="1">
      <c r="A27" s="38" t="s">
        <v>1155</v>
      </c>
      <c r="B27" s="57">
        <f>SUM(B5,B10,B14,B17,B21,B24)</f>
        <v>170717</v>
      </c>
    </row>
    <row r="28" spans="1:2" ht="28.5" customHeight="1">
      <c r="A28" s="91" t="s">
        <v>1156</v>
      </c>
      <c r="B28" s="57">
        <v>10000</v>
      </c>
    </row>
    <row r="29" spans="1:2" ht="28.5" customHeight="1">
      <c r="A29" s="91" t="s">
        <v>1157</v>
      </c>
      <c r="B29" s="57">
        <v>13663</v>
      </c>
    </row>
    <row r="30" spans="1:2" ht="28.5" customHeight="1">
      <c r="A30" s="91" t="s">
        <v>1158</v>
      </c>
      <c r="B30" s="57">
        <v>195721</v>
      </c>
    </row>
    <row r="31" spans="1:2" ht="28.5" customHeight="1">
      <c r="A31" s="38" t="s">
        <v>27</v>
      </c>
      <c r="B31" s="57">
        <f>SUM(B27,B28,B29,B30)</f>
        <v>390101</v>
      </c>
    </row>
    <row r="32" spans="1:2">
      <c r="A32" s="58"/>
      <c r="B32" s="59"/>
    </row>
    <row r="33" spans="1:2">
      <c r="A33" s="58"/>
      <c r="B33" s="59"/>
    </row>
    <row r="34" spans="1:2">
      <c r="A34" s="58"/>
      <c r="B34" s="59"/>
    </row>
    <row r="35" spans="1:2">
      <c r="A35" s="58"/>
      <c r="B35" s="59"/>
    </row>
    <row r="36" spans="1:2">
      <c r="A36" s="58"/>
      <c r="B36" s="59"/>
    </row>
    <row r="37" spans="1:2">
      <c r="A37" s="58"/>
      <c r="B37" s="59"/>
    </row>
    <row r="38" spans="1:2">
      <c r="A38" s="58"/>
      <c r="B38" s="59"/>
    </row>
    <row r="39" spans="1:2">
      <c r="A39" s="58"/>
      <c r="B39" s="59"/>
    </row>
    <row r="40" spans="1:2">
      <c r="A40" s="58"/>
      <c r="B40" s="59"/>
    </row>
    <row r="41" spans="1:2">
      <c r="A41" s="58"/>
      <c r="B41" s="59"/>
    </row>
    <row r="42" spans="1:2">
      <c r="A42" s="58"/>
      <c r="B42" s="59"/>
    </row>
    <row r="43" spans="1:2">
      <c r="A43" s="58"/>
      <c r="B43" s="59"/>
    </row>
    <row r="44" spans="1:2">
      <c r="A44" s="58"/>
      <c r="B44" s="59"/>
    </row>
    <row r="45" spans="1:2">
      <c r="A45" s="58"/>
      <c r="B45" s="59"/>
    </row>
    <row r="46" spans="1:2">
      <c r="A46" s="58"/>
      <c r="B46" s="59"/>
    </row>
    <row r="47" spans="1:2">
      <c r="A47" s="58"/>
      <c r="B47" s="58"/>
    </row>
    <row r="48" spans="1:2">
      <c r="A48" s="58"/>
      <c r="B48" s="58"/>
    </row>
    <row r="49" spans="1:2">
      <c r="A49" s="58"/>
      <c r="B49" s="58"/>
    </row>
    <row r="50" spans="1:2">
      <c r="A50" s="58"/>
      <c r="B50" s="58"/>
    </row>
    <row r="51" spans="1:2">
      <c r="A51" s="58"/>
      <c r="B51" s="58"/>
    </row>
    <row r="52" spans="1:2">
      <c r="A52" s="58"/>
      <c r="B52" s="58"/>
    </row>
    <row r="53" spans="1:2">
      <c r="A53" s="58"/>
      <c r="B53" s="58"/>
    </row>
    <row r="54" spans="1:2">
      <c r="A54" s="58"/>
      <c r="B54" s="58"/>
    </row>
    <row r="55" spans="1:2">
      <c r="A55" s="58"/>
      <c r="B55" s="58"/>
    </row>
    <row r="56" spans="1:2">
      <c r="A56" s="58"/>
      <c r="B56" s="58"/>
    </row>
    <row r="57" spans="1:2">
      <c r="A57" s="58"/>
      <c r="B57" s="58"/>
    </row>
    <row r="58" spans="1:2">
      <c r="A58" s="58"/>
      <c r="B58" s="58"/>
    </row>
    <row r="59" spans="1:2">
      <c r="A59" s="58"/>
      <c r="B59" s="58"/>
    </row>
    <row r="60" spans="1:2">
      <c r="A60" s="58"/>
      <c r="B60" s="58"/>
    </row>
    <row r="61" spans="1:2">
      <c r="A61" s="58"/>
      <c r="B61" s="58"/>
    </row>
    <row r="62" spans="1:2">
      <c r="A62" s="58"/>
      <c r="B62" s="58"/>
    </row>
    <row r="63" spans="1:2">
      <c r="A63" s="58"/>
      <c r="B63" s="58"/>
    </row>
    <row r="64" spans="1:2">
      <c r="A64" s="58"/>
      <c r="B64" s="58"/>
    </row>
    <row r="65" spans="1:2">
      <c r="A65" s="58"/>
      <c r="B65" s="58"/>
    </row>
    <row r="66" spans="1:2">
      <c r="A66" s="58"/>
      <c r="B66" s="58"/>
    </row>
    <row r="67" spans="1:2">
      <c r="A67" s="58"/>
      <c r="B67" s="58"/>
    </row>
    <row r="68" spans="1:2">
      <c r="A68" s="58"/>
      <c r="B68" s="58"/>
    </row>
    <row r="69" spans="1:2">
      <c r="A69" s="58"/>
      <c r="B69" s="58"/>
    </row>
    <row r="70" spans="1:2">
      <c r="A70" s="58"/>
      <c r="B70" s="58"/>
    </row>
    <row r="71" spans="1:2">
      <c r="A71" s="58"/>
      <c r="B71" s="58"/>
    </row>
    <row r="72" spans="1:2">
      <c r="A72" s="58"/>
      <c r="B72" s="58"/>
    </row>
    <row r="73" spans="1:2">
      <c r="A73" s="58"/>
      <c r="B73" s="58"/>
    </row>
    <row r="74" spans="1:2">
      <c r="A74" s="58"/>
      <c r="B74" s="58"/>
    </row>
    <row r="75" spans="1:2">
      <c r="A75" s="58"/>
      <c r="B75" s="58"/>
    </row>
    <row r="76" spans="1:2">
      <c r="A76" s="58"/>
      <c r="B76" s="58"/>
    </row>
    <row r="77" spans="1:2">
      <c r="A77" s="58"/>
      <c r="B77" s="58"/>
    </row>
    <row r="78" spans="1:2">
      <c r="A78" s="58"/>
      <c r="B78" s="58"/>
    </row>
    <row r="79" spans="1:2">
      <c r="A79" s="58"/>
      <c r="B79" s="58"/>
    </row>
    <row r="80" spans="1:2">
      <c r="A80" s="58"/>
      <c r="B80" s="58"/>
    </row>
    <row r="81" spans="1:2">
      <c r="A81" s="58"/>
      <c r="B81" s="58"/>
    </row>
    <row r="82" spans="1:2">
      <c r="A82" s="58"/>
      <c r="B82" s="58"/>
    </row>
    <row r="83" spans="1:2">
      <c r="A83" s="58"/>
      <c r="B83" s="58"/>
    </row>
    <row r="84" spans="1:2">
      <c r="A84" s="58"/>
      <c r="B84" s="58"/>
    </row>
    <row r="85" spans="1:2">
      <c r="A85" s="58"/>
      <c r="B85" s="58"/>
    </row>
    <row r="86" spans="1:2">
      <c r="A86" s="58"/>
      <c r="B86" s="58"/>
    </row>
    <row r="87" spans="1:2">
      <c r="A87" s="58"/>
      <c r="B87" s="58"/>
    </row>
    <row r="88" spans="1:2">
      <c r="A88" s="58"/>
      <c r="B88" s="58"/>
    </row>
    <row r="89" spans="1:2">
      <c r="A89" s="58"/>
      <c r="B89" s="58"/>
    </row>
    <row r="90" spans="1:2">
      <c r="A90" s="58"/>
      <c r="B90" s="58"/>
    </row>
    <row r="91" spans="1:2">
      <c r="A91" s="58"/>
      <c r="B91" s="58"/>
    </row>
    <row r="92" spans="1:2">
      <c r="A92" s="58"/>
      <c r="B92" s="58"/>
    </row>
    <row r="93" spans="1:2">
      <c r="A93" s="58"/>
      <c r="B93" s="58"/>
    </row>
    <row r="94" spans="1:2">
      <c r="A94" s="58"/>
      <c r="B94" s="58"/>
    </row>
    <row r="95" spans="1:2">
      <c r="A95" s="58"/>
      <c r="B95" s="58"/>
    </row>
    <row r="96" spans="1:2">
      <c r="A96" s="58"/>
      <c r="B96" s="58"/>
    </row>
    <row r="97" spans="1:2">
      <c r="A97" s="58"/>
      <c r="B97" s="58"/>
    </row>
    <row r="98" spans="1:2">
      <c r="A98" s="58"/>
      <c r="B98" s="58"/>
    </row>
    <row r="99" spans="1:2">
      <c r="A99" s="58"/>
      <c r="B99" s="58"/>
    </row>
    <row r="100" spans="1:2">
      <c r="A100" s="58"/>
      <c r="B100" s="58"/>
    </row>
    <row r="101" spans="1:2">
      <c r="A101" s="58"/>
      <c r="B101" s="58"/>
    </row>
    <row r="102" spans="1:2">
      <c r="A102" s="58"/>
      <c r="B102" s="58"/>
    </row>
    <row r="103" spans="1:2">
      <c r="A103" s="58"/>
      <c r="B103" s="58"/>
    </row>
    <row r="104" spans="1:2">
      <c r="A104" s="58"/>
      <c r="B104" s="58"/>
    </row>
    <row r="105" spans="1:2">
      <c r="A105" s="58"/>
      <c r="B105" s="58"/>
    </row>
    <row r="106" spans="1:2">
      <c r="A106" s="58"/>
      <c r="B106" s="58"/>
    </row>
    <row r="107" spans="1:2">
      <c r="A107" s="58"/>
      <c r="B107" s="58"/>
    </row>
    <row r="108" spans="1:2">
      <c r="A108" s="58"/>
      <c r="B108" s="58"/>
    </row>
    <row r="109" spans="1:2">
      <c r="A109" s="58"/>
      <c r="B109" s="58"/>
    </row>
    <row r="110" spans="1:2">
      <c r="A110" s="58"/>
      <c r="B110" s="58"/>
    </row>
    <row r="111" spans="1:2">
      <c r="A111" s="58"/>
      <c r="B111" s="58"/>
    </row>
    <row r="112" spans="1:2">
      <c r="A112" s="58"/>
      <c r="B112" s="58"/>
    </row>
    <row r="113" spans="1:2">
      <c r="A113" s="58"/>
      <c r="B113" s="58"/>
    </row>
    <row r="114" spans="1:2">
      <c r="A114" s="58"/>
      <c r="B114" s="58"/>
    </row>
    <row r="115" spans="1:2">
      <c r="A115" s="58"/>
      <c r="B115" s="58"/>
    </row>
    <row r="116" spans="1:2">
      <c r="A116" s="58"/>
      <c r="B116" s="58"/>
    </row>
    <row r="117" spans="1:2">
      <c r="A117" s="58"/>
      <c r="B117" s="58"/>
    </row>
    <row r="118" spans="1:2">
      <c r="A118" s="58"/>
      <c r="B118" s="58"/>
    </row>
    <row r="119" spans="1:2">
      <c r="A119" s="58"/>
      <c r="B119" s="58"/>
    </row>
    <row r="120" spans="1:2">
      <c r="A120" s="58"/>
      <c r="B120" s="58"/>
    </row>
    <row r="121" spans="1:2">
      <c r="A121" s="58"/>
      <c r="B121" s="58"/>
    </row>
    <row r="122" spans="1:2">
      <c r="A122" s="58"/>
      <c r="B122" s="58"/>
    </row>
    <row r="123" spans="1:2">
      <c r="A123" s="58"/>
      <c r="B123" s="58"/>
    </row>
    <row r="124" spans="1:2">
      <c r="A124" s="58"/>
      <c r="B124" s="58"/>
    </row>
    <row r="125" spans="1:2">
      <c r="A125" s="58"/>
      <c r="B125" s="58"/>
    </row>
    <row r="126" spans="1:2">
      <c r="A126" s="58"/>
      <c r="B126" s="58"/>
    </row>
    <row r="127" spans="1:2">
      <c r="A127" s="58"/>
      <c r="B127" s="58"/>
    </row>
    <row r="128" spans="1:2">
      <c r="A128" s="58"/>
      <c r="B128" s="58"/>
    </row>
    <row r="129" spans="1:2">
      <c r="A129" s="58"/>
      <c r="B129" s="58"/>
    </row>
    <row r="130" spans="1:2">
      <c r="A130" s="58"/>
      <c r="B130" s="58"/>
    </row>
    <row r="131" spans="1:2">
      <c r="A131" s="58"/>
      <c r="B131" s="58"/>
    </row>
    <row r="132" spans="1:2">
      <c r="A132" s="58"/>
      <c r="B132" s="58"/>
    </row>
    <row r="133" spans="1:2">
      <c r="A133" s="58"/>
      <c r="B133" s="58"/>
    </row>
    <row r="134" spans="1:2">
      <c r="A134" s="58"/>
      <c r="B134" s="58"/>
    </row>
    <row r="135" spans="1:2">
      <c r="A135" s="58"/>
      <c r="B135" s="58"/>
    </row>
    <row r="136" spans="1:2">
      <c r="A136" s="58"/>
      <c r="B136" s="58"/>
    </row>
    <row r="137" spans="1:2">
      <c r="A137" s="58"/>
      <c r="B137" s="58"/>
    </row>
    <row r="138" spans="1:2">
      <c r="A138" s="58"/>
      <c r="B138" s="58"/>
    </row>
    <row r="139" spans="1:2">
      <c r="A139" s="58"/>
      <c r="B139" s="58"/>
    </row>
    <row r="140" spans="1:2">
      <c r="A140" s="58"/>
      <c r="B140" s="58"/>
    </row>
    <row r="141" spans="1:2">
      <c r="A141" s="58"/>
      <c r="B141" s="58"/>
    </row>
    <row r="142" spans="1:2">
      <c r="A142" s="58"/>
      <c r="B142" s="58"/>
    </row>
    <row r="143" spans="1:2">
      <c r="A143" s="58"/>
      <c r="B143" s="58"/>
    </row>
    <row r="144" spans="1:2">
      <c r="A144" s="58"/>
      <c r="B144" s="58"/>
    </row>
    <row r="145" spans="1:2">
      <c r="A145" s="58"/>
      <c r="B145" s="58"/>
    </row>
    <row r="146" spans="1:2">
      <c r="A146" s="58"/>
      <c r="B146" s="58"/>
    </row>
    <row r="147" spans="1:2">
      <c r="A147" s="58"/>
      <c r="B147" s="58"/>
    </row>
    <row r="148" spans="1:2">
      <c r="A148" s="58"/>
      <c r="B148" s="58"/>
    </row>
    <row r="149" spans="1:2">
      <c r="A149" s="58"/>
      <c r="B149" s="58"/>
    </row>
    <row r="150" spans="1:2">
      <c r="A150" s="58"/>
      <c r="B150" s="58"/>
    </row>
    <row r="151" spans="1:2">
      <c r="A151" s="58"/>
      <c r="B151" s="58"/>
    </row>
    <row r="152" spans="1:2">
      <c r="A152" s="58"/>
      <c r="B152" s="58"/>
    </row>
    <row r="153" spans="1:2">
      <c r="A153" s="58"/>
      <c r="B153" s="58"/>
    </row>
    <row r="154" spans="1:2">
      <c r="A154" s="58"/>
      <c r="B154" s="58"/>
    </row>
    <row r="155" spans="1:2">
      <c r="A155" s="58"/>
      <c r="B155" s="58"/>
    </row>
    <row r="156" spans="1:2">
      <c r="A156" s="58"/>
      <c r="B156" s="58"/>
    </row>
    <row r="157" spans="1:2">
      <c r="A157" s="58"/>
      <c r="B157" s="58"/>
    </row>
    <row r="158" spans="1:2">
      <c r="A158" s="58"/>
      <c r="B158" s="58"/>
    </row>
    <row r="159" spans="1:2">
      <c r="A159" s="58"/>
      <c r="B159" s="58"/>
    </row>
    <row r="160" spans="1:2">
      <c r="A160" s="58"/>
      <c r="B160" s="58"/>
    </row>
    <row r="161" spans="1:2">
      <c r="A161" s="58"/>
      <c r="B161" s="58"/>
    </row>
    <row r="162" spans="1:2">
      <c r="A162" s="58"/>
      <c r="B162" s="58"/>
    </row>
    <row r="163" spans="1:2">
      <c r="A163" s="58"/>
      <c r="B163" s="58"/>
    </row>
    <row r="164" spans="1:2">
      <c r="A164" s="58"/>
      <c r="B164" s="58"/>
    </row>
    <row r="165" spans="1:2">
      <c r="A165" s="58"/>
      <c r="B165" s="58"/>
    </row>
    <row r="166" spans="1:2">
      <c r="A166" s="58"/>
      <c r="B166" s="58"/>
    </row>
    <row r="167" spans="1:2">
      <c r="A167" s="58"/>
      <c r="B167" s="58"/>
    </row>
    <row r="168" spans="1:2">
      <c r="A168" s="58"/>
      <c r="B168" s="58"/>
    </row>
    <row r="169" spans="1:2">
      <c r="A169" s="58"/>
      <c r="B169" s="58"/>
    </row>
    <row r="170" spans="1:2">
      <c r="A170" s="58"/>
      <c r="B170" s="58"/>
    </row>
    <row r="171" spans="1:2">
      <c r="A171" s="58"/>
      <c r="B171" s="58"/>
    </row>
    <row r="172" spans="1:2">
      <c r="A172" s="58"/>
      <c r="B172" s="58"/>
    </row>
    <row r="173" spans="1:2">
      <c r="A173" s="58"/>
      <c r="B173" s="58"/>
    </row>
    <row r="174" spans="1:2">
      <c r="A174" s="58"/>
      <c r="B174" s="58"/>
    </row>
    <row r="175" spans="1:2">
      <c r="A175" s="58"/>
      <c r="B175" s="58"/>
    </row>
    <row r="176" spans="1:2">
      <c r="A176" s="58"/>
      <c r="B176" s="58"/>
    </row>
    <row r="177" spans="1:2">
      <c r="A177" s="58"/>
      <c r="B177" s="58"/>
    </row>
    <row r="178" spans="1:2">
      <c r="A178" s="58"/>
      <c r="B178" s="58"/>
    </row>
    <row r="179" spans="1:2">
      <c r="A179" s="58"/>
      <c r="B179" s="58"/>
    </row>
    <row r="180" spans="1:2">
      <c r="A180" s="58"/>
      <c r="B180" s="58"/>
    </row>
    <row r="181" spans="1:2">
      <c r="A181" s="58"/>
      <c r="B181" s="58"/>
    </row>
    <row r="182" spans="1:2">
      <c r="A182" s="58"/>
      <c r="B182" s="58"/>
    </row>
    <row r="183" spans="1:2">
      <c r="A183" s="58"/>
      <c r="B183" s="58"/>
    </row>
    <row r="184" spans="1:2">
      <c r="A184" s="58"/>
      <c r="B184" s="58"/>
    </row>
    <row r="185" spans="1:2">
      <c r="A185" s="58"/>
      <c r="B185" s="58"/>
    </row>
    <row r="186" spans="1:2">
      <c r="A186" s="58"/>
      <c r="B186" s="58"/>
    </row>
    <row r="187" spans="1:2">
      <c r="A187" s="58"/>
      <c r="B187" s="58"/>
    </row>
    <row r="188" spans="1:2">
      <c r="A188" s="58"/>
      <c r="B188" s="58"/>
    </row>
    <row r="189" spans="1:2">
      <c r="A189" s="58"/>
      <c r="B189" s="58"/>
    </row>
    <row r="190" spans="1:2">
      <c r="A190" s="58"/>
      <c r="B190" s="58"/>
    </row>
    <row r="191" spans="1:2">
      <c r="A191" s="58"/>
      <c r="B191" s="58"/>
    </row>
    <row r="192" spans="1:2">
      <c r="A192" s="58"/>
      <c r="B192" s="58"/>
    </row>
    <row r="193" spans="1:2">
      <c r="A193" s="58"/>
      <c r="B193" s="58"/>
    </row>
    <row r="194" spans="1:2">
      <c r="A194" s="58"/>
      <c r="B194" s="58"/>
    </row>
    <row r="195" spans="1:2">
      <c r="A195" s="58"/>
      <c r="B195" s="58"/>
    </row>
    <row r="196" spans="1:2">
      <c r="A196" s="58"/>
      <c r="B196" s="58"/>
    </row>
    <row r="197" spans="1:2">
      <c r="A197" s="58"/>
      <c r="B197" s="58"/>
    </row>
    <row r="198" spans="1:2">
      <c r="A198" s="58"/>
      <c r="B198" s="58"/>
    </row>
    <row r="199" spans="1:2">
      <c r="A199" s="58"/>
      <c r="B199" s="58"/>
    </row>
    <row r="200" spans="1:2">
      <c r="A200" s="58"/>
      <c r="B200" s="58"/>
    </row>
    <row r="201" spans="1:2">
      <c r="A201" s="58"/>
      <c r="B201" s="58"/>
    </row>
    <row r="202" spans="1:2">
      <c r="A202" s="58"/>
      <c r="B202" s="58"/>
    </row>
    <row r="203" spans="1:2">
      <c r="A203" s="58"/>
      <c r="B203" s="58"/>
    </row>
    <row r="204" spans="1:2">
      <c r="A204" s="58"/>
      <c r="B204" s="58"/>
    </row>
    <row r="205" spans="1:2">
      <c r="A205" s="58"/>
      <c r="B205" s="58"/>
    </row>
    <row r="206" spans="1:2">
      <c r="A206" s="58"/>
      <c r="B206" s="58"/>
    </row>
    <row r="207" spans="1:2">
      <c r="A207" s="58"/>
      <c r="B207" s="58"/>
    </row>
    <row r="208" spans="1:2">
      <c r="A208" s="58"/>
      <c r="B208" s="58"/>
    </row>
    <row r="209" spans="1:2">
      <c r="A209" s="58"/>
      <c r="B209" s="58"/>
    </row>
    <row r="210" spans="1:2">
      <c r="A210" s="58"/>
      <c r="B210" s="58"/>
    </row>
    <row r="211" spans="1:2">
      <c r="A211" s="58"/>
      <c r="B211" s="58"/>
    </row>
    <row r="212" spans="1:2">
      <c r="A212" s="58"/>
      <c r="B212" s="58"/>
    </row>
    <row r="213" spans="1:2">
      <c r="A213" s="58"/>
      <c r="B213" s="58"/>
    </row>
    <row r="214" spans="1:2">
      <c r="A214" s="58"/>
      <c r="B214" s="58"/>
    </row>
    <row r="215" spans="1:2">
      <c r="A215" s="58"/>
      <c r="B215" s="58"/>
    </row>
    <row r="216" spans="1:2">
      <c r="A216" s="58"/>
      <c r="B216" s="58"/>
    </row>
    <row r="217" spans="1:2">
      <c r="A217" s="58"/>
      <c r="B217" s="58"/>
    </row>
    <row r="218" spans="1:2">
      <c r="A218" s="58"/>
      <c r="B218" s="58"/>
    </row>
    <row r="219" spans="1:2">
      <c r="A219" s="58"/>
      <c r="B219" s="58"/>
    </row>
    <row r="220" spans="1:2">
      <c r="A220" s="58"/>
      <c r="B220" s="58"/>
    </row>
    <row r="221" spans="1:2">
      <c r="A221" s="58"/>
      <c r="B221" s="58"/>
    </row>
    <row r="222" spans="1:2">
      <c r="A222" s="58"/>
      <c r="B222" s="58"/>
    </row>
    <row r="223" spans="1:2">
      <c r="A223" s="58"/>
      <c r="B223" s="58"/>
    </row>
    <row r="224" spans="1:2">
      <c r="A224" s="58"/>
      <c r="B224" s="58"/>
    </row>
    <row r="225" spans="1:2">
      <c r="A225" s="58"/>
      <c r="B225" s="58"/>
    </row>
    <row r="226" spans="1:2">
      <c r="A226" s="58"/>
      <c r="B226" s="58"/>
    </row>
    <row r="227" spans="1:2">
      <c r="A227" s="58"/>
      <c r="B227" s="58"/>
    </row>
    <row r="228" spans="1:2">
      <c r="A228" s="58"/>
      <c r="B228" s="58"/>
    </row>
    <row r="229" spans="1:2">
      <c r="A229" s="58"/>
      <c r="B229" s="58"/>
    </row>
    <row r="230" spans="1:2">
      <c r="A230" s="58"/>
      <c r="B230" s="58"/>
    </row>
    <row r="231" spans="1:2">
      <c r="A231" s="58"/>
      <c r="B231" s="58"/>
    </row>
    <row r="232" spans="1:2">
      <c r="A232" s="58"/>
      <c r="B232" s="58"/>
    </row>
    <row r="233" spans="1:2">
      <c r="A233" s="58"/>
      <c r="B233" s="58"/>
    </row>
    <row r="234" spans="1:2">
      <c r="A234" s="58"/>
      <c r="B234" s="58"/>
    </row>
    <row r="235" spans="1:2">
      <c r="A235" s="58"/>
      <c r="B235" s="58"/>
    </row>
    <row r="236" spans="1:2">
      <c r="A236" s="58"/>
      <c r="B236" s="58"/>
    </row>
    <row r="237" spans="1:2">
      <c r="A237" s="58"/>
      <c r="B237" s="58"/>
    </row>
    <row r="238" spans="1:2">
      <c r="A238" s="58"/>
      <c r="B238" s="58"/>
    </row>
    <row r="239" spans="1:2">
      <c r="A239" s="58"/>
      <c r="B239" s="58"/>
    </row>
    <row r="240" spans="1:2">
      <c r="A240" s="58"/>
      <c r="B240" s="58"/>
    </row>
    <row r="241" spans="1:2">
      <c r="A241" s="58"/>
      <c r="B241" s="58"/>
    </row>
    <row r="242" spans="1:2">
      <c r="A242" s="58"/>
      <c r="B242" s="58"/>
    </row>
    <row r="243" spans="1:2">
      <c r="A243" s="58"/>
      <c r="B243" s="58"/>
    </row>
    <row r="244" spans="1:2">
      <c r="A244" s="58"/>
      <c r="B244" s="58"/>
    </row>
    <row r="245" spans="1:2">
      <c r="A245" s="58"/>
      <c r="B245" s="58"/>
    </row>
    <row r="246" spans="1:2">
      <c r="A246" s="58"/>
      <c r="B246" s="58"/>
    </row>
    <row r="247" spans="1:2">
      <c r="A247" s="58"/>
      <c r="B247" s="58"/>
    </row>
    <row r="248" spans="1:2">
      <c r="A248" s="58"/>
      <c r="B248" s="58"/>
    </row>
    <row r="249" spans="1:2">
      <c r="A249" s="58"/>
      <c r="B249" s="58"/>
    </row>
    <row r="250" spans="1:2">
      <c r="A250" s="58"/>
      <c r="B250" s="58"/>
    </row>
    <row r="251" spans="1:2">
      <c r="A251" s="58"/>
      <c r="B251" s="58"/>
    </row>
    <row r="252" spans="1:2">
      <c r="A252" s="58"/>
      <c r="B252" s="58"/>
    </row>
    <row r="253" spans="1:2">
      <c r="A253" s="58"/>
      <c r="B253" s="58"/>
    </row>
    <row r="254" spans="1:2">
      <c r="A254" s="58"/>
      <c r="B254" s="58"/>
    </row>
    <row r="255" spans="1:2">
      <c r="A255" s="58"/>
      <c r="B255" s="58"/>
    </row>
    <row r="256" spans="1:2">
      <c r="A256" s="58"/>
      <c r="B256" s="58"/>
    </row>
    <row r="257" spans="1:2">
      <c r="A257" s="58"/>
      <c r="B257" s="58"/>
    </row>
    <row r="258" spans="1:2">
      <c r="A258" s="58"/>
      <c r="B258" s="58"/>
    </row>
    <row r="259" spans="1:2">
      <c r="A259" s="58"/>
      <c r="B259" s="58"/>
    </row>
    <row r="260" spans="1:2">
      <c r="A260" s="58"/>
      <c r="B260" s="58"/>
    </row>
    <row r="261" spans="1:2">
      <c r="A261" s="58"/>
      <c r="B261" s="58"/>
    </row>
    <row r="262" spans="1:2">
      <c r="A262" s="58"/>
      <c r="B262" s="58"/>
    </row>
    <row r="263" spans="1:2">
      <c r="A263" s="58"/>
      <c r="B263" s="58"/>
    </row>
    <row r="264" spans="1:2">
      <c r="A264" s="58"/>
      <c r="B264" s="58"/>
    </row>
    <row r="265" spans="1:2">
      <c r="A265" s="58"/>
      <c r="B265" s="58"/>
    </row>
    <row r="266" spans="1:2">
      <c r="A266" s="58"/>
      <c r="B266" s="58"/>
    </row>
    <row r="267" spans="1:2">
      <c r="A267" s="58"/>
      <c r="B267" s="58"/>
    </row>
    <row r="268" spans="1:2">
      <c r="A268" s="58"/>
      <c r="B268" s="58"/>
    </row>
    <row r="269" spans="1:2">
      <c r="A269" s="58"/>
      <c r="B269" s="58"/>
    </row>
    <row r="270" spans="1:2">
      <c r="A270" s="58"/>
      <c r="B270" s="58"/>
    </row>
    <row r="271" spans="1:2">
      <c r="A271" s="58"/>
      <c r="B271" s="58"/>
    </row>
    <row r="272" spans="1:2">
      <c r="A272" s="58"/>
      <c r="B272" s="58"/>
    </row>
    <row r="273" spans="1:2">
      <c r="A273" s="58"/>
      <c r="B273" s="58"/>
    </row>
    <row r="274" spans="1:2">
      <c r="A274" s="58"/>
      <c r="B274" s="58"/>
    </row>
    <row r="275" spans="1:2">
      <c r="A275" s="58"/>
      <c r="B275" s="58"/>
    </row>
    <row r="276" spans="1:2">
      <c r="A276" s="58"/>
      <c r="B276" s="58"/>
    </row>
    <row r="277" spans="1:2">
      <c r="A277" s="58"/>
      <c r="B277" s="58"/>
    </row>
    <row r="278" spans="1:2">
      <c r="A278" s="58"/>
      <c r="B278" s="58"/>
    </row>
    <row r="279" spans="1:2">
      <c r="A279" s="58"/>
      <c r="B279" s="58"/>
    </row>
    <row r="280" spans="1:2">
      <c r="A280" s="58"/>
      <c r="B280" s="58"/>
    </row>
    <row r="281" spans="1:2">
      <c r="A281" s="58"/>
      <c r="B281" s="58"/>
    </row>
    <row r="282" spans="1:2">
      <c r="A282" s="58"/>
      <c r="B282" s="58"/>
    </row>
    <row r="283" spans="1:2">
      <c r="A283" s="58"/>
      <c r="B283" s="58"/>
    </row>
    <row r="284" spans="1:2">
      <c r="A284" s="58"/>
      <c r="B284" s="58"/>
    </row>
    <row r="285" spans="1:2">
      <c r="A285" s="58"/>
      <c r="B285" s="58"/>
    </row>
    <row r="286" spans="1:2">
      <c r="A286" s="58"/>
      <c r="B286" s="58"/>
    </row>
    <row r="287" spans="1:2">
      <c r="A287" s="58"/>
      <c r="B287" s="58"/>
    </row>
    <row r="288" spans="1:2">
      <c r="A288" s="58"/>
      <c r="B288" s="58"/>
    </row>
    <row r="289" spans="1:2">
      <c r="A289" s="58"/>
      <c r="B289" s="58"/>
    </row>
    <row r="290" spans="1:2">
      <c r="A290" s="58"/>
      <c r="B290" s="58"/>
    </row>
    <row r="291" spans="1:2">
      <c r="A291" s="58"/>
      <c r="B291" s="58"/>
    </row>
    <row r="292" spans="1:2">
      <c r="A292" s="58"/>
      <c r="B292" s="58"/>
    </row>
    <row r="293" spans="1:2">
      <c r="A293" s="58"/>
      <c r="B293" s="58"/>
    </row>
    <row r="294" spans="1:2">
      <c r="A294" s="58"/>
      <c r="B294" s="58"/>
    </row>
    <row r="295" spans="1:2">
      <c r="A295" s="58"/>
      <c r="B295" s="58"/>
    </row>
    <row r="296" spans="1:2">
      <c r="A296" s="58"/>
      <c r="B296" s="58"/>
    </row>
    <row r="297" spans="1:2">
      <c r="A297" s="58"/>
      <c r="B297" s="58"/>
    </row>
    <row r="298" spans="1:2">
      <c r="A298" s="58"/>
      <c r="B298" s="58"/>
    </row>
    <row r="299" spans="1:2">
      <c r="A299" s="58"/>
      <c r="B299" s="58"/>
    </row>
    <row r="300" spans="1:2">
      <c r="A300" s="58"/>
      <c r="B300" s="58"/>
    </row>
    <row r="301" spans="1:2">
      <c r="A301" s="58"/>
      <c r="B301" s="58"/>
    </row>
    <row r="302" spans="1:2">
      <c r="A302" s="58"/>
      <c r="B302" s="58"/>
    </row>
    <row r="303" spans="1:2">
      <c r="A303" s="58"/>
      <c r="B303" s="58"/>
    </row>
    <row r="304" spans="1:2">
      <c r="A304" s="58"/>
      <c r="B304" s="58"/>
    </row>
    <row r="305" spans="1:2">
      <c r="A305" s="58"/>
      <c r="B305" s="58"/>
    </row>
    <row r="306" spans="1:2">
      <c r="A306" s="58"/>
      <c r="B306" s="58"/>
    </row>
    <row r="307" spans="1:2">
      <c r="A307" s="58"/>
      <c r="B307" s="58"/>
    </row>
    <row r="308" spans="1:2">
      <c r="A308" s="58"/>
      <c r="B308" s="58"/>
    </row>
    <row r="309" spans="1:2">
      <c r="A309" s="58"/>
      <c r="B309" s="58"/>
    </row>
    <row r="310" spans="1:2">
      <c r="A310" s="58"/>
      <c r="B310" s="58"/>
    </row>
    <row r="311" spans="1:2">
      <c r="A311" s="58"/>
      <c r="B311" s="58"/>
    </row>
    <row r="312" spans="1:2">
      <c r="A312" s="58"/>
      <c r="B312" s="58"/>
    </row>
    <row r="313" spans="1:2">
      <c r="A313" s="58"/>
      <c r="B313" s="58"/>
    </row>
    <row r="314" spans="1:2">
      <c r="A314" s="58"/>
      <c r="B314" s="58"/>
    </row>
    <row r="315" spans="1:2">
      <c r="A315" s="58"/>
      <c r="B315" s="58"/>
    </row>
    <row r="316" spans="1:2">
      <c r="A316" s="58"/>
      <c r="B316" s="58"/>
    </row>
    <row r="317" spans="1:2">
      <c r="A317" s="58"/>
      <c r="B317" s="58"/>
    </row>
    <row r="318" spans="1:2">
      <c r="A318" s="58"/>
      <c r="B318" s="58"/>
    </row>
    <row r="319" spans="1:2">
      <c r="A319" s="58"/>
      <c r="B319" s="58"/>
    </row>
    <row r="320" spans="1:2">
      <c r="A320" s="58"/>
      <c r="B320" s="58"/>
    </row>
    <row r="321" spans="1:2">
      <c r="A321" s="58"/>
      <c r="B321" s="58"/>
    </row>
    <row r="322" spans="1:2">
      <c r="A322" s="58"/>
      <c r="B322" s="58"/>
    </row>
    <row r="323" spans="1:2">
      <c r="A323" s="58"/>
      <c r="B323" s="58"/>
    </row>
    <row r="324" spans="1:2">
      <c r="A324" s="58"/>
      <c r="B324" s="58"/>
    </row>
    <row r="325" spans="1:2">
      <c r="A325" s="58"/>
      <c r="B325" s="58"/>
    </row>
    <row r="326" spans="1:2">
      <c r="A326" s="58"/>
      <c r="B326" s="58"/>
    </row>
    <row r="327" spans="1:2">
      <c r="A327" s="58"/>
      <c r="B327" s="58"/>
    </row>
    <row r="328" spans="1:2">
      <c r="A328" s="58"/>
      <c r="B328" s="58"/>
    </row>
    <row r="329" spans="1:2">
      <c r="A329" s="58"/>
      <c r="B329" s="58"/>
    </row>
    <row r="330" spans="1:2">
      <c r="A330" s="58"/>
      <c r="B330" s="58"/>
    </row>
    <row r="331" spans="1:2">
      <c r="A331" s="58"/>
      <c r="B331" s="58"/>
    </row>
    <row r="332" spans="1:2">
      <c r="A332" s="58"/>
      <c r="B332" s="58"/>
    </row>
    <row r="333" spans="1:2">
      <c r="A333" s="58"/>
      <c r="B333" s="58"/>
    </row>
    <row r="334" spans="1:2">
      <c r="A334" s="58"/>
      <c r="B334" s="58"/>
    </row>
    <row r="335" spans="1:2">
      <c r="A335" s="58"/>
      <c r="B335" s="58"/>
    </row>
    <row r="336" spans="1:2">
      <c r="A336" s="58"/>
      <c r="B336" s="58"/>
    </row>
    <row r="337" spans="1:2">
      <c r="A337" s="58"/>
      <c r="B337" s="58"/>
    </row>
    <row r="338" spans="1:2">
      <c r="A338" s="58"/>
      <c r="B338" s="58"/>
    </row>
    <row r="339" spans="1:2">
      <c r="A339" s="58"/>
      <c r="B339" s="58"/>
    </row>
    <row r="340" spans="1:2">
      <c r="A340" s="58"/>
      <c r="B340" s="58"/>
    </row>
    <row r="341" spans="1:2">
      <c r="A341" s="58"/>
      <c r="B341" s="58"/>
    </row>
    <row r="342" spans="1:2">
      <c r="A342" s="58"/>
      <c r="B342" s="58"/>
    </row>
    <row r="343" spans="1:2">
      <c r="A343" s="58"/>
      <c r="B343" s="58"/>
    </row>
    <row r="344" spans="1:2">
      <c r="A344" s="58"/>
      <c r="B344" s="58"/>
    </row>
    <row r="345" spans="1:2">
      <c r="A345" s="58"/>
      <c r="B345" s="58"/>
    </row>
    <row r="346" spans="1:2">
      <c r="A346" s="58"/>
      <c r="B346" s="58"/>
    </row>
    <row r="347" spans="1:2">
      <c r="A347" s="58"/>
      <c r="B347" s="58"/>
    </row>
    <row r="348" spans="1:2">
      <c r="A348" s="58"/>
      <c r="B348" s="58"/>
    </row>
    <row r="349" spans="1:2">
      <c r="A349" s="58"/>
      <c r="B349" s="58"/>
    </row>
    <row r="350" spans="1:2">
      <c r="A350" s="58"/>
      <c r="B350" s="58"/>
    </row>
    <row r="351" spans="1:2">
      <c r="A351" s="58"/>
      <c r="B351" s="58"/>
    </row>
    <row r="352" spans="1:2">
      <c r="A352" s="58"/>
      <c r="B352" s="58"/>
    </row>
    <row r="353" spans="1:2">
      <c r="A353" s="58"/>
      <c r="B353" s="58"/>
    </row>
    <row r="354" spans="1:2">
      <c r="A354" s="58"/>
      <c r="B354" s="58"/>
    </row>
    <row r="355" spans="1:2">
      <c r="A355" s="58"/>
      <c r="B355" s="58"/>
    </row>
    <row r="356" spans="1:2">
      <c r="A356" s="58"/>
      <c r="B356" s="58"/>
    </row>
    <row r="357" spans="1:2">
      <c r="A357" s="58"/>
      <c r="B357" s="58"/>
    </row>
    <row r="358" spans="1:2">
      <c r="A358" s="58"/>
      <c r="B358" s="58"/>
    </row>
    <row r="359" spans="1:2">
      <c r="A359" s="58"/>
      <c r="B359" s="58"/>
    </row>
    <row r="360" spans="1:2">
      <c r="A360" s="58"/>
      <c r="B360" s="58"/>
    </row>
    <row r="361" spans="1:2">
      <c r="A361" s="58"/>
      <c r="B361" s="58"/>
    </row>
    <row r="362" spans="1:2">
      <c r="A362" s="58"/>
      <c r="B362" s="58"/>
    </row>
    <row r="363" spans="1:2">
      <c r="A363" s="58"/>
      <c r="B363" s="58"/>
    </row>
    <row r="364" spans="1:2">
      <c r="A364" s="58"/>
      <c r="B364" s="58"/>
    </row>
    <row r="365" spans="1:2">
      <c r="A365" s="58"/>
      <c r="B365" s="58"/>
    </row>
    <row r="366" spans="1:2">
      <c r="A366" s="58"/>
      <c r="B366" s="58"/>
    </row>
    <row r="367" spans="1:2">
      <c r="A367" s="58"/>
      <c r="B367" s="58"/>
    </row>
    <row r="368" spans="1:2">
      <c r="A368" s="58"/>
      <c r="B368" s="58"/>
    </row>
    <row r="369" spans="1:2">
      <c r="A369" s="58"/>
      <c r="B369" s="58"/>
    </row>
    <row r="370" spans="1:2">
      <c r="A370" s="58"/>
      <c r="B370" s="58"/>
    </row>
    <row r="371" spans="1:2">
      <c r="A371" s="58"/>
      <c r="B371" s="58"/>
    </row>
    <row r="372" spans="1:2">
      <c r="A372" s="58"/>
      <c r="B372" s="58"/>
    </row>
    <row r="373" spans="1:2">
      <c r="A373" s="58"/>
      <c r="B373" s="58"/>
    </row>
    <row r="374" spans="1:2">
      <c r="A374" s="58"/>
      <c r="B374" s="58"/>
    </row>
    <row r="375" spans="1:2">
      <c r="A375" s="58"/>
      <c r="B375" s="58"/>
    </row>
    <row r="376" spans="1:2">
      <c r="A376" s="58"/>
      <c r="B376" s="58"/>
    </row>
    <row r="377" spans="1:2">
      <c r="A377" s="58"/>
      <c r="B377" s="58"/>
    </row>
    <row r="378" spans="1:2">
      <c r="A378" s="58"/>
      <c r="B378" s="58"/>
    </row>
    <row r="379" spans="1:2">
      <c r="A379" s="58"/>
      <c r="B379" s="58"/>
    </row>
    <row r="380" spans="1:2">
      <c r="A380" s="58"/>
      <c r="B380" s="58"/>
    </row>
    <row r="381" spans="1:2">
      <c r="A381" s="58"/>
      <c r="B381" s="58"/>
    </row>
    <row r="382" spans="1:2">
      <c r="A382" s="58"/>
      <c r="B382" s="58"/>
    </row>
    <row r="383" spans="1:2">
      <c r="A383" s="58"/>
      <c r="B383" s="58"/>
    </row>
    <row r="384" spans="1:2">
      <c r="A384" s="58"/>
      <c r="B384" s="58"/>
    </row>
    <row r="385" spans="1:2">
      <c r="A385" s="58"/>
      <c r="B385" s="58"/>
    </row>
    <row r="386" spans="1:2">
      <c r="A386" s="58"/>
      <c r="B386" s="58"/>
    </row>
    <row r="387" spans="1:2">
      <c r="A387" s="58"/>
      <c r="B387" s="58"/>
    </row>
    <row r="388" spans="1:2">
      <c r="A388" s="58"/>
      <c r="B388" s="58"/>
    </row>
    <row r="389" spans="1:2">
      <c r="A389" s="58"/>
      <c r="B389" s="58"/>
    </row>
    <row r="390" spans="1:2">
      <c r="A390" s="58"/>
      <c r="B390" s="58"/>
    </row>
    <row r="391" spans="1:2">
      <c r="A391" s="58"/>
      <c r="B391" s="58"/>
    </row>
    <row r="392" spans="1:2">
      <c r="A392" s="58"/>
      <c r="B392" s="58"/>
    </row>
    <row r="393" spans="1:2">
      <c r="A393" s="58"/>
      <c r="B393" s="58"/>
    </row>
    <row r="394" spans="1:2">
      <c r="A394" s="58"/>
      <c r="B394" s="58"/>
    </row>
    <row r="395" spans="1:2">
      <c r="A395" s="58"/>
      <c r="B395" s="58"/>
    </row>
    <row r="396" spans="1:2">
      <c r="A396" s="58"/>
      <c r="B396" s="58"/>
    </row>
    <row r="397" spans="1:2">
      <c r="A397" s="58"/>
      <c r="B397" s="58"/>
    </row>
    <row r="398" spans="1:2">
      <c r="A398" s="58"/>
      <c r="B398" s="58"/>
    </row>
    <row r="399" spans="1:2">
      <c r="A399" s="58"/>
      <c r="B399" s="58"/>
    </row>
    <row r="400" spans="1:2">
      <c r="A400" s="58"/>
      <c r="B400" s="58"/>
    </row>
    <row r="401" spans="1:2">
      <c r="A401" s="58"/>
      <c r="B401" s="58"/>
    </row>
    <row r="402" spans="1:2">
      <c r="A402" s="58"/>
      <c r="B402" s="58"/>
    </row>
    <row r="403" spans="1:2">
      <c r="A403" s="58"/>
      <c r="B403" s="58"/>
    </row>
    <row r="404" spans="1:2">
      <c r="A404" s="58"/>
      <c r="B404" s="58"/>
    </row>
    <row r="405" spans="1:2">
      <c r="A405" s="58"/>
      <c r="B405" s="58"/>
    </row>
    <row r="406" spans="1:2">
      <c r="A406" s="58"/>
      <c r="B406" s="58"/>
    </row>
    <row r="407" spans="1:2">
      <c r="A407" s="58"/>
      <c r="B407" s="58"/>
    </row>
    <row r="408" spans="1:2">
      <c r="A408" s="58"/>
      <c r="B408" s="58"/>
    </row>
    <row r="409" spans="1:2">
      <c r="A409" s="58"/>
      <c r="B409" s="58"/>
    </row>
    <row r="410" spans="1:2">
      <c r="A410" s="58"/>
      <c r="B410" s="58"/>
    </row>
    <row r="411" spans="1:2">
      <c r="A411" s="58"/>
      <c r="B411" s="58"/>
    </row>
    <row r="412" spans="1:2">
      <c r="A412" s="58"/>
      <c r="B412" s="58"/>
    </row>
    <row r="413" spans="1:2">
      <c r="A413" s="58"/>
      <c r="B413" s="58"/>
    </row>
    <row r="414" spans="1:2">
      <c r="A414" s="58"/>
      <c r="B414" s="58"/>
    </row>
    <row r="415" spans="1:2">
      <c r="A415" s="58"/>
      <c r="B415" s="58"/>
    </row>
    <row r="416" spans="1:2">
      <c r="A416" s="58"/>
      <c r="B416" s="58"/>
    </row>
    <row r="417" spans="1:2">
      <c r="A417" s="58"/>
      <c r="B417" s="58"/>
    </row>
    <row r="418" spans="1:2">
      <c r="A418" s="58"/>
      <c r="B418" s="58"/>
    </row>
    <row r="419" spans="1:2">
      <c r="A419" s="58"/>
      <c r="B419" s="58"/>
    </row>
    <row r="420" spans="1:2">
      <c r="A420" s="58"/>
      <c r="B420" s="58"/>
    </row>
    <row r="421" spans="1:2">
      <c r="A421" s="58"/>
      <c r="B421" s="58"/>
    </row>
    <row r="422" spans="1:2">
      <c r="A422" s="58"/>
      <c r="B422" s="58"/>
    </row>
    <row r="423" spans="1:2">
      <c r="A423" s="58"/>
      <c r="B423" s="58"/>
    </row>
    <row r="424" spans="1:2">
      <c r="A424" s="58"/>
      <c r="B424" s="58"/>
    </row>
    <row r="425" spans="1:2">
      <c r="A425" s="58"/>
      <c r="B425" s="58"/>
    </row>
    <row r="426" spans="1:2">
      <c r="A426" s="58"/>
      <c r="B426" s="58"/>
    </row>
    <row r="427" spans="1:2">
      <c r="A427" s="58"/>
      <c r="B427" s="58"/>
    </row>
    <row r="428" spans="1:2">
      <c r="A428" s="58"/>
      <c r="B428" s="58"/>
    </row>
    <row r="429" spans="1:2">
      <c r="A429" s="58"/>
      <c r="B429" s="58"/>
    </row>
    <row r="430" spans="1:2">
      <c r="A430" s="58"/>
      <c r="B430" s="58"/>
    </row>
    <row r="431" spans="1:2">
      <c r="A431" s="58"/>
      <c r="B431" s="58"/>
    </row>
    <row r="432" spans="1:2">
      <c r="A432" s="58"/>
      <c r="B432" s="58"/>
    </row>
    <row r="433" spans="1:2">
      <c r="A433" s="58"/>
      <c r="B433" s="58"/>
    </row>
    <row r="434" spans="1:2">
      <c r="A434" s="58"/>
      <c r="B434" s="58"/>
    </row>
    <row r="435" spans="1:2">
      <c r="A435" s="58"/>
      <c r="B435" s="58"/>
    </row>
    <row r="436" spans="1:2">
      <c r="A436" s="58"/>
      <c r="B436" s="58"/>
    </row>
    <row r="437" spans="1:2">
      <c r="A437" s="58"/>
      <c r="B437" s="58"/>
    </row>
    <row r="438" spans="1:2">
      <c r="A438" s="58"/>
      <c r="B438" s="58"/>
    </row>
    <row r="439" spans="1:2">
      <c r="A439" s="58"/>
      <c r="B439" s="58"/>
    </row>
    <row r="440" spans="1:2">
      <c r="A440" s="58"/>
      <c r="B440" s="58"/>
    </row>
    <row r="441" spans="1:2">
      <c r="A441" s="58"/>
      <c r="B441" s="58"/>
    </row>
    <row r="442" spans="1:2">
      <c r="A442" s="58"/>
      <c r="B442" s="58"/>
    </row>
    <row r="443" spans="1:2">
      <c r="A443" s="58"/>
      <c r="B443" s="58"/>
    </row>
    <row r="444" spans="1:2">
      <c r="A444" s="58"/>
      <c r="B444" s="58"/>
    </row>
    <row r="445" spans="1:2">
      <c r="A445" s="58"/>
      <c r="B445" s="58"/>
    </row>
    <row r="446" spans="1:2">
      <c r="A446" s="58"/>
      <c r="B446" s="58"/>
    </row>
    <row r="447" spans="1:2">
      <c r="A447" s="58"/>
      <c r="B447" s="58"/>
    </row>
    <row r="448" spans="1:2">
      <c r="A448" s="58"/>
      <c r="B448" s="58"/>
    </row>
    <row r="449" spans="1:2">
      <c r="A449" s="58"/>
      <c r="B449" s="58"/>
    </row>
    <row r="450" spans="1:2">
      <c r="A450" s="58"/>
      <c r="B450" s="58"/>
    </row>
    <row r="451" spans="1:2">
      <c r="A451" s="58"/>
      <c r="B451" s="58"/>
    </row>
    <row r="452" spans="1:2">
      <c r="A452" s="58"/>
      <c r="B452" s="58"/>
    </row>
    <row r="453" spans="1:2">
      <c r="A453" s="58"/>
      <c r="B453" s="58"/>
    </row>
    <row r="454" spans="1:2">
      <c r="A454" s="58"/>
      <c r="B454" s="58"/>
    </row>
    <row r="455" spans="1:2">
      <c r="A455" s="58"/>
      <c r="B455" s="58"/>
    </row>
    <row r="456" spans="1:2">
      <c r="A456" s="58"/>
      <c r="B456" s="58"/>
    </row>
    <row r="457" spans="1:2">
      <c r="A457" s="58"/>
      <c r="B457" s="58"/>
    </row>
    <row r="458" spans="1:2">
      <c r="A458" s="58"/>
      <c r="B458" s="58"/>
    </row>
    <row r="459" spans="1:2">
      <c r="A459" s="58"/>
      <c r="B459" s="58"/>
    </row>
    <row r="460" spans="1:2">
      <c r="A460" s="58"/>
      <c r="B460" s="58"/>
    </row>
    <row r="461" spans="1:2">
      <c r="A461" s="58"/>
      <c r="B461" s="58"/>
    </row>
    <row r="462" spans="1:2">
      <c r="A462" s="58"/>
      <c r="B462" s="58"/>
    </row>
    <row r="463" spans="1:2">
      <c r="A463" s="58"/>
      <c r="B463" s="58"/>
    </row>
    <row r="464" spans="1:2">
      <c r="A464" s="58"/>
      <c r="B464" s="58"/>
    </row>
    <row r="465" spans="1:2">
      <c r="A465" s="58"/>
      <c r="B465" s="58"/>
    </row>
    <row r="466" spans="1:2">
      <c r="A466" s="58"/>
      <c r="B466" s="58"/>
    </row>
    <row r="467" spans="1:2">
      <c r="A467" s="58"/>
      <c r="B467" s="58"/>
    </row>
    <row r="468" spans="1:2">
      <c r="A468" s="58"/>
      <c r="B468" s="58"/>
    </row>
    <row r="469" spans="1:2">
      <c r="A469" s="58"/>
      <c r="B469" s="58"/>
    </row>
    <row r="470" spans="1:2">
      <c r="A470" s="58"/>
      <c r="B470" s="58"/>
    </row>
    <row r="471" spans="1:2">
      <c r="A471" s="58"/>
      <c r="B471" s="58"/>
    </row>
    <row r="472" spans="1:2">
      <c r="A472" s="58"/>
      <c r="B472" s="58"/>
    </row>
    <row r="473" spans="1:2">
      <c r="A473" s="58"/>
      <c r="B473" s="58"/>
    </row>
    <row r="474" spans="1:2">
      <c r="A474" s="58"/>
      <c r="B474" s="58"/>
    </row>
    <row r="475" spans="1:2">
      <c r="A475" s="58"/>
      <c r="B475" s="58"/>
    </row>
    <row r="476" spans="1:2">
      <c r="A476" s="58"/>
      <c r="B476" s="58"/>
    </row>
    <row r="477" spans="1:2">
      <c r="A477" s="58"/>
      <c r="B477" s="58"/>
    </row>
    <row r="478" spans="1:2">
      <c r="A478" s="58"/>
      <c r="B478" s="58"/>
    </row>
    <row r="479" spans="1:2">
      <c r="A479" s="58"/>
      <c r="B479" s="58"/>
    </row>
    <row r="480" spans="1:2">
      <c r="A480" s="58"/>
      <c r="B480" s="58"/>
    </row>
    <row r="481" spans="1:2">
      <c r="A481" s="58"/>
      <c r="B481" s="58"/>
    </row>
    <row r="482" spans="1:2">
      <c r="A482" s="58"/>
      <c r="B482" s="58"/>
    </row>
    <row r="483" spans="1:2">
      <c r="A483" s="58"/>
      <c r="B483" s="58"/>
    </row>
    <row r="484" spans="1:2">
      <c r="A484" s="58"/>
      <c r="B484" s="58"/>
    </row>
    <row r="485" spans="1:2">
      <c r="A485" s="58"/>
      <c r="B485" s="58"/>
    </row>
    <row r="486" spans="1:2">
      <c r="A486" s="58"/>
      <c r="B486" s="58"/>
    </row>
    <row r="487" spans="1:2">
      <c r="A487" s="58"/>
      <c r="B487" s="58"/>
    </row>
    <row r="488" spans="1:2">
      <c r="A488" s="58"/>
      <c r="B488" s="58"/>
    </row>
    <row r="489" spans="1:2">
      <c r="A489" s="58"/>
      <c r="B489" s="58"/>
    </row>
    <row r="490" spans="1:2">
      <c r="A490" s="58"/>
      <c r="B490" s="58"/>
    </row>
    <row r="491" spans="1:2">
      <c r="A491" s="58"/>
      <c r="B491" s="58"/>
    </row>
    <row r="492" spans="1:2">
      <c r="A492" s="58"/>
      <c r="B492" s="58"/>
    </row>
    <row r="493" spans="1:2">
      <c r="A493" s="58"/>
      <c r="B493" s="58"/>
    </row>
    <row r="494" spans="1:2">
      <c r="A494" s="58"/>
      <c r="B494" s="58"/>
    </row>
    <row r="495" spans="1:2">
      <c r="A495" s="58"/>
      <c r="B495" s="58"/>
    </row>
    <row r="496" spans="1:2">
      <c r="A496" s="58"/>
      <c r="B496" s="58"/>
    </row>
    <row r="497" spans="1:2">
      <c r="A497" s="58"/>
      <c r="B497" s="58"/>
    </row>
    <row r="498" spans="1:2">
      <c r="A498" s="58"/>
      <c r="B498" s="58"/>
    </row>
    <row r="499" spans="1:2">
      <c r="A499" s="58"/>
      <c r="B499" s="58"/>
    </row>
    <row r="500" spans="1:2">
      <c r="A500" s="58"/>
      <c r="B500" s="58"/>
    </row>
    <row r="501" spans="1:2">
      <c r="A501" s="58"/>
      <c r="B501" s="58"/>
    </row>
    <row r="502" spans="1:2">
      <c r="A502" s="58"/>
      <c r="B502" s="58"/>
    </row>
    <row r="503" spans="1:2">
      <c r="A503" s="58"/>
      <c r="B503" s="58"/>
    </row>
    <row r="504" spans="1:2">
      <c r="A504" s="58"/>
      <c r="B504" s="58"/>
    </row>
    <row r="505" spans="1:2">
      <c r="A505" s="58"/>
      <c r="B505" s="58"/>
    </row>
    <row r="506" spans="1:2">
      <c r="A506" s="58"/>
      <c r="B506" s="58"/>
    </row>
    <row r="507" spans="1:2">
      <c r="A507" s="58"/>
      <c r="B507" s="58"/>
    </row>
    <row r="508" spans="1:2">
      <c r="A508" s="58"/>
      <c r="B508" s="58"/>
    </row>
    <row r="509" spans="1:2">
      <c r="A509" s="58"/>
      <c r="B509" s="58"/>
    </row>
    <row r="510" spans="1:2">
      <c r="A510" s="58"/>
      <c r="B510" s="58"/>
    </row>
    <row r="511" spans="1:2">
      <c r="A511" s="58"/>
      <c r="B511" s="58"/>
    </row>
    <row r="512" spans="1:2">
      <c r="A512" s="58"/>
      <c r="B512" s="58"/>
    </row>
    <row r="513" spans="1:2">
      <c r="A513" s="58"/>
      <c r="B513" s="58"/>
    </row>
    <row r="514" spans="1:2">
      <c r="A514" s="58"/>
      <c r="B514" s="58"/>
    </row>
    <row r="515" spans="1:2">
      <c r="A515" s="58"/>
      <c r="B515" s="58"/>
    </row>
    <row r="516" spans="1:2">
      <c r="A516" s="58"/>
      <c r="B516" s="58"/>
    </row>
    <row r="517" spans="1:2">
      <c r="A517" s="58"/>
      <c r="B517" s="58"/>
    </row>
    <row r="518" spans="1:2">
      <c r="A518" s="58"/>
      <c r="B518" s="58"/>
    </row>
    <row r="519" spans="1:2">
      <c r="A519" s="58"/>
      <c r="B519" s="58"/>
    </row>
    <row r="520" spans="1:2">
      <c r="A520" s="58"/>
      <c r="B520" s="58"/>
    </row>
    <row r="521" spans="1:2">
      <c r="A521" s="58"/>
      <c r="B521" s="58"/>
    </row>
    <row r="522" spans="1:2">
      <c r="A522" s="58"/>
      <c r="B522" s="58"/>
    </row>
    <row r="523" spans="1:2">
      <c r="A523" s="58"/>
      <c r="B523" s="58"/>
    </row>
    <row r="524" spans="1:2">
      <c r="A524" s="58"/>
      <c r="B524" s="58"/>
    </row>
    <row r="525" spans="1:2">
      <c r="A525" s="58"/>
      <c r="B525" s="58"/>
    </row>
    <row r="526" spans="1:2">
      <c r="A526" s="58"/>
      <c r="B526" s="58"/>
    </row>
    <row r="527" spans="1:2">
      <c r="A527" s="58"/>
      <c r="B527" s="58"/>
    </row>
    <row r="528" spans="1:2">
      <c r="A528" s="58"/>
      <c r="B528" s="58"/>
    </row>
    <row r="529" spans="1:2">
      <c r="A529" s="58"/>
      <c r="B529" s="58"/>
    </row>
    <row r="530" spans="1:2">
      <c r="A530" s="58"/>
      <c r="B530" s="58"/>
    </row>
    <row r="531" spans="1:2">
      <c r="A531" s="58"/>
      <c r="B531" s="58"/>
    </row>
    <row r="532" spans="1:2">
      <c r="A532" s="58"/>
      <c r="B532" s="58"/>
    </row>
    <row r="533" spans="1:2">
      <c r="A533" s="58"/>
      <c r="B533" s="58"/>
    </row>
    <row r="534" spans="1:2">
      <c r="A534" s="58"/>
      <c r="B534" s="58"/>
    </row>
    <row r="535" spans="1:2">
      <c r="A535" s="58"/>
      <c r="B535" s="58"/>
    </row>
    <row r="536" spans="1:2">
      <c r="A536" s="58"/>
      <c r="B536" s="58"/>
    </row>
    <row r="537" spans="1:2">
      <c r="A537" s="58"/>
      <c r="B537" s="58"/>
    </row>
    <row r="538" spans="1:2">
      <c r="A538" s="58"/>
      <c r="B538" s="58"/>
    </row>
    <row r="539" spans="1:2">
      <c r="A539" s="58"/>
      <c r="B539" s="58"/>
    </row>
    <row r="540" spans="1:2">
      <c r="A540" s="58"/>
      <c r="B540" s="58"/>
    </row>
    <row r="541" spans="1:2">
      <c r="A541" s="58"/>
      <c r="B541" s="58"/>
    </row>
    <row r="542" spans="1:2">
      <c r="A542" s="58"/>
      <c r="B542" s="58"/>
    </row>
    <row r="543" spans="1:2">
      <c r="A543" s="58"/>
      <c r="B543" s="58"/>
    </row>
    <row r="544" spans="1:2">
      <c r="A544" s="58"/>
      <c r="B544" s="58"/>
    </row>
    <row r="545" spans="1:2">
      <c r="A545" s="58"/>
      <c r="B545" s="58"/>
    </row>
    <row r="546" spans="1:2">
      <c r="A546" s="58"/>
      <c r="B546" s="58"/>
    </row>
    <row r="547" spans="1:2">
      <c r="A547" s="58"/>
      <c r="B547" s="58"/>
    </row>
    <row r="548" spans="1:2">
      <c r="A548" s="58"/>
      <c r="B548" s="58"/>
    </row>
    <row r="549" spans="1:2">
      <c r="A549" s="58"/>
      <c r="B549" s="58"/>
    </row>
    <row r="550" spans="1:2">
      <c r="A550" s="58"/>
      <c r="B550" s="58"/>
    </row>
    <row r="551" spans="1:2">
      <c r="A551" s="58"/>
      <c r="B551" s="58"/>
    </row>
    <row r="552" spans="1:2">
      <c r="A552" s="58"/>
      <c r="B552" s="58"/>
    </row>
    <row r="553" spans="1:2">
      <c r="A553" s="58"/>
      <c r="B553" s="58"/>
    </row>
    <row r="554" spans="1:2">
      <c r="A554" s="58"/>
      <c r="B554" s="58"/>
    </row>
    <row r="555" spans="1:2">
      <c r="A555" s="58"/>
      <c r="B555" s="58"/>
    </row>
    <row r="556" spans="1:2">
      <c r="A556" s="58"/>
      <c r="B556" s="58"/>
    </row>
    <row r="557" spans="1:2">
      <c r="A557" s="58"/>
      <c r="B557" s="58"/>
    </row>
    <row r="558" spans="1:2">
      <c r="A558" s="58"/>
      <c r="B558" s="58"/>
    </row>
    <row r="559" spans="1:2">
      <c r="A559" s="58"/>
      <c r="B559" s="58"/>
    </row>
    <row r="560" spans="1:2">
      <c r="A560" s="58"/>
      <c r="B560" s="58"/>
    </row>
    <row r="561" spans="1:2">
      <c r="A561" s="58"/>
      <c r="B561" s="58"/>
    </row>
    <row r="562" spans="1:2">
      <c r="A562" s="58"/>
      <c r="B562" s="58"/>
    </row>
    <row r="563" spans="1:2">
      <c r="A563" s="58"/>
      <c r="B563" s="58"/>
    </row>
    <row r="564" spans="1:2">
      <c r="A564" s="58"/>
      <c r="B564" s="58"/>
    </row>
    <row r="565" spans="1:2">
      <c r="A565" s="58"/>
      <c r="B565" s="58"/>
    </row>
    <row r="566" spans="1:2">
      <c r="A566" s="58"/>
      <c r="B566" s="58"/>
    </row>
    <row r="567" spans="1:2">
      <c r="A567" s="58"/>
      <c r="B567" s="58"/>
    </row>
    <row r="568" spans="1:2">
      <c r="A568" s="58"/>
      <c r="B568" s="58"/>
    </row>
    <row r="569" spans="1:2">
      <c r="A569" s="58"/>
      <c r="B569" s="58"/>
    </row>
    <row r="570" spans="1:2">
      <c r="A570" s="58"/>
      <c r="B570" s="58"/>
    </row>
    <row r="571" spans="1:2">
      <c r="A571" s="58"/>
      <c r="B571" s="58"/>
    </row>
    <row r="572" spans="1:2">
      <c r="A572" s="58"/>
      <c r="B572" s="58"/>
    </row>
    <row r="573" spans="1:2">
      <c r="A573" s="58"/>
      <c r="B573" s="58"/>
    </row>
    <row r="574" spans="1:2">
      <c r="A574" s="58"/>
      <c r="B574" s="58"/>
    </row>
    <row r="575" spans="1:2">
      <c r="A575" s="58"/>
      <c r="B575" s="58"/>
    </row>
    <row r="576" spans="1:2">
      <c r="A576" s="58"/>
      <c r="B576" s="58"/>
    </row>
    <row r="577" spans="1:2">
      <c r="A577" s="58"/>
      <c r="B577" s="58"/>
    </row>
    <row r="578" spans="1:2">
      <c r="A578" s="58"/>
      <c r="B578" s="58"/>
    </row>
    <row r="579" spans="1:2">
      <c r="A579" s="58"/>
      <c r="B579" s="58"/>
    </row>
    <row r="580" spans="1:2">
      <c r="A580" s="58"/>
      <c r="B580" s="58"/>
    </row>
    <row r="581" spans="1:2">
      <c r="A581" s="58"/>
      <c r="B581" s="58"/>
    </row>
    <row r="582" spans="1:2">
      <c r="A582" s="58"/>
      <c r="B582" s="58"/>
    </row>
    <row r="583" spans="1:2">
      <c r="A583" s="58"/>
      <c r="B583" s="58"/>
    </row>
    <row r="584" spans="1:2">
      <c r="A584" s="58"/>
      <c r="B584" s="58"/>
    </row>
    <row r="585" spans="1:2">
      <c r="A585" s="58"/>
      <c r="B585" s="58"/>
    </row>
    <row r="586" spans="1:2">
      <c r="A586" s="58"/>
      <c r="B586" s="58"/>
    </row>
    <row r="587" spans="1:2">
      <c r="A587" s="58"/>
      <c r="B587" s="58"/>
    </row>
    <row r="588" spans="1:2">
      <c r="A588" s="58"/>
      <c r="B588" s="58"/>
    </row>
    <row r="589" spans="1:2">
      <c r="A589" s="58"/>
      <c r="B589" s="58"/>
    </row>
    <row r="590" spans="1:2">
      <c r="A590" s="58"/>
      <c r="B590" s="58"/>
    </row>
    <row r="591" spans="1:2">
      <c r="A591" s="58"/>
      <c r="B591" s="58"/>
    </row>
    <row r="592" spans="1:2">
      <c r="A592" s="58"/>
      <c r="B592" s="58"/>
    </row>
    <row r="593" spans="1:2">
      <c r="A593" s="58"/>
      <c r="B593" s="58"/>
    </row>
    <row r="594" spans="1:2">
      <c r="A594" s="58"/>
      <c r="B594" s="58"/>
    </row>
    <row r="595" spans="1:2">
      <c r="A595" s="58"/>
      <c r="B595" s="58"/>
    </row>
    <row r="596" spans="1:2">
      <c r="A596" s="58"/>
      <c r="B596" s="58"/>
    </row>
    <row r="597" spans="1:2">
      <c r="A597" s="58"/>
      <c r="B597" s="58"/>
    </row>
    <row r="598" spans="1:2">
      <c r="A598" s="58"/>
      <c r="B598" s="58"/>
    </row>
    <row r="599" spans="1:2">
      <c r="A599" s="58"/>
      <c r="B599" s="58"/>
    </row>
    <row r="600" spans="1:2">
      <c r="A600" s="58"/>
      <c r="B600" s="58"/>
    </row>
    <row r="601" spans="1:2">
      <c r="A601" s="58"/>
      <c r="B601" s="58"/>
    </row>
    <row r="602" spans="1:2">
      <c r="A602" s="58"/>
      <c r="B602" s="58"/>
    </row>
    <row r="603" spans="1:2">
      <c r="A603" s="58"/>
      <c r="B603" s="58"/>
    </row>
    <row r="604" spans="1:2">
      <c r="A604" s="58"/>
      <c r="B604" s="58"/>
    </row>
    <row r="605" spans="1:2">
      <c r="A605" s="58"/>
      <c r="B605" s="58"/>
    </row>
    <row r="606" spans="1:2">
      <c r="A606" s="58"/>
      <c r="B606" s="58"/>
    </row>
    <row r="607" spans="1:2">
      <c r="A607" s="58"/>
      <c r="B607" s="58"/>
    </row>
    <row r="608" spans="1:2">
      <c r="A608" s="58"/>
      <c r="B608" s="58"/>
    </row>
    <row r="609" spans="1:2">
      <c r="A609" s="58"/>
      <c r="B609" s="58"/>
    </row>
    <row r="610" spans="1:2">
      <c r="A610" s="58"/>
      <c r="B610" s="58"/>
    </row>
    <row r="611" spans="1:2">
      <c r="A611" s="58"/>
      <c r="B611" s="58"/>
    </row>
    <row r="612" spans="1:2">
      <c r="A612" s="58"/>
      <c r="B612" s="58"/>
    </row>
    <row r="613" spans="1:2">
      <c r="A613" s="58"/>
      <c r="B613" s="58"/>
    </row>
    <row r="614" spans="1:2">
      <c r="A614" s="58"/>
      <c r="B614" s="58"/>
    </row>
    <row r="615" spans="1:2">
      <c r="A615" s="58"/>
      <c r="B615" s="58"/>
    </row>
    <row r="616" spans="1:2">
      <c r="A616" s="58"/>
      <c r="B616" s="58"/>
    </row>
    <row r="617" spans="1:2">
      <c r="A617" s="58"/>
      <c r="B617" s="58"/>
    </row>
    <row r="618" spans="1:2">
      <c r="A618" s="58"/>
      <c r="B618" s="58"/>
    </row>
    <row r="619" spans="1:2">
      <c r="A619" s="58"/>
      <c r="B619" s="58"/>
    </row>
    <row r="620" spans="1:2">
      <c r="A620" s="58"/>
      <c r="B620" s="58"/>
    </row>
    <row r="621" spans="1:2">
      <c r="A621" s="58"/>
      <c r="B621" s="58"/>
    </row>
    <row r="622" spans="1:2">
      <c r="A622" s="58"/>
      <c r="B622" s="58"/>
    </row>
    <row r="623" spans="1:2">
      <c r="A623" s="58"/>
      <c r="B623" s="58"/>
    </row>
    <row r="624" spans="1:2">
      <c r="A624" s="58"/>
      <c r="B624" s="58"/>
    </row>
    <row r="625" spans="1:2">
      <c r="A625" s="58"/>
      <c r="B625" s="58"/>
    </row>
    <row r="626" spans="1:2">
      <c r="A626" s="58"/>
      <c r="B626" s="58"/>
    </row>
    <row r="627" spans="1:2">
      <c r="A627" s="58"/>
      <c r="B627" s="58"/>
    </row>
    <row r="628" spans="1:2">
      <c r="A628" s="58"/>
      <c r="B628" s="58"/>
    </row>
    <row r="629" spans="1:2">
      <c r="A629" s="58"/>
      <c r="B629" s="58"/>
    </row>
    <row r="630" spans="1:2">
      <c r="A630" s="58"/>
      <c r="B630" s="58"/>
    </row>
    <row r="631" spans="1:2">
      <c r="A631" s="58"/>
      <c r="B631" s="58"/>
    </row>
    <row r="632" spans="1:2">
      <c r="A632" s="58"/>
      <c r="B632" s="58"/>
    </row>
    <row r="633" spans="1:2">
      <c r="A633" s="58"/>
      <c r="B633" s="58"/>
    </row>
    <row r="634" spans="1:2">
      <c r="A634" s="58"/>
      <c r="B634" s="58"/>
    </row>
    <row r="635" spans="1:2">
      <c r="A635" s="58"/>
      <c r="B635" s="58"/>
    </row>
    <row r="636" spans="1:2">
      <c r="A636" s="58"/>
      <c r="B636" s="58"/>
    </row>
    <row r="637" spans="1:2">
      <c r="A637" s="58"/>
      <c r="B637" s="58"/>
    </row>
    <row r="638" spans="1:2">
      <c r="A638" s="58"/>
      <c r="B638" s="58"/>
    </row>
    <row r="639" spans="1:2">
      <c r="A639" s="58"/>
      <c r="B639" s="58"/>
    </row>
    <row r="640" spans="1:2">
      <c r="A640" s="58"/>
      <c r="B640" s="58"/>
    </row>
    <row r="641" spans="1:2">
      <c r="A641" s="58"/>
      <c r="B641" s="58"/>
    </row>
    <row r="642" spans="1:2">
      <c r="A642" s="58"/>
      <c r="B642" s="58"/>
    </row>
    <row r="643" spans="1:2">
      <c r="A643" s="58"/>
      <c r="B643" s="58"/>
    </row>
    <row r="644" spans="1:2">
      <c r="A644" s="58"/>
      <c r="B644" s="58"/>
    </row>
    <row r="645" spans="1:2">
      <c r="A645" s="58"/>
      <c r="B645" s="58"/>
    </row>
    <row r="646" spans="1:2">
      <c r="A646" s="58"/>
      <c r="B646" s="58"/>
    </row>
    <row r="647" spans="1:2">
      <c r="A647" s="58"/>
      <c r="B647" s="58"/>
    </row>
    <row r="648" spans="1:2">
      <c r="A648" s="58"/>
      <c r="B648" s="58"/>
    </row>
    <row r="649" spans="1:2">
      <c r="A649" s="58"/>
      <c r="B649" s="58"/>
    </row>
    <row r="650" spans="1:2">
      <c r="A650" s="58"/>
      <c r="B650" s="58"/>
    </row>
    <row r="651" spans="1:2">
      <c r="A651" s="58"/>
      <c r="B651" s="58"/>
    </row>
    <row r="652" spans="1:2">
      <c r="A652" s="58"/>
      <c r="B652" s="58"/>
    </row>
    <row r="653" spans="1:2">
      <c r="A653" s="58"/>
      <c r="B653" s="58"/>
    </row>
    <row r="654" spans="1:2">
      <c r="A654" s="58"/>
      <c r="B654" s="58"/>
    </row>
    <row r="655" spans="1:2">
      <c r="A655" s="58"/>
      <c r="B655" s="58"/>
    </row>
    <row r="656" spans="1:2">
      <c r="A656" s="58"/>
      <c r="B656" s="58"/>
    </row>
    <row r="657" spans="1:2">
      <c r="A657" s="58"/>
      <c r="B657" s="58"/>
    </row>
    <row r="658" spans="1:2">
      <c r="A658" s="58"/>
      <c r="B658" s="58"/>
    </row>
    <row r="659" spans="1:2">
      <c r="A659" s="58"/>
      <c r="B659" s="58"/>
    </row>
    <row r="660" spans="1:2">
      <c r="A660" s="58"/>
      <c r="B660" s="58"/>
    </row>
    <row r="661" spans="1:2">
      <c r="A661" s="58"/>
      <c r="B661" s="58"/>
    </row>
    <row r="662" spans="1:2">
      <c r="A662" s="58"/>
      <c r="B662" s="58"/>
    </row>
    <row r="663" spans="1:2">
      <c r="A663" s="58"/>
      <c r="B663" s="58"/>
    </row>
    <row r="664" spans="1:2">
      <c r="A664" s="58"/>
      <c r="B664" s="58"/>
    </row>
    <row r="665" spans="1:2">
      <c r="A665" s="58"/>
      <c r="B665" s="58"/>
    </row>
    <row r="666" spans="1:2">
      <c r="A666" s="58"/>
      <c r="B666" s="58"/>
    </row>
    <row r="667" spans="1:2">
      <c r="A667" s="58"/>
      <c r="B667" s="58"/>
    </row>
    <row r="668" spans="1:2">
      <c r="A668" s="58"/>
      <c r="B668" s="58"/>
    </row>
    <row r="669" spans="1:2">
      <c r="A669" s="58"/>
      <c r="B669" s="58"/>
    </row>
    <row r="670" spans="1:2">
      <c r="A670" s="58"/>
      <c r="B670" s="58"/>
    </row>
    <row r="671" spans="1:2">
      <c r="A671" s="58"/>
      <c r="B671" s="58"/>
    </row>
    <row r="672" spans="1:2">
      <c r="A672" s="58"/>
      <c r="B672" s="58"/>
    </row>
    <row r="673" spans="1:2">
      <c r="A673" s="58"/>
      <c r="B673" s="58"/>
    </row>
    <row r="674" spans="1:2">
      <c r="A674" s="58"/>
      <c r="B674" s="58"/>
    </row>
    <row r="675" spans="1:2">
      <c r="A675" s="58"/>
      <c r="B675" s="58"/>
    </row>
    <row r="676" spans="1:2">
      <c r="A676" s="58"/>
      <c r="B676" s="58"/>
    </row>
    <row r="677" spans="1:2">
      <c r="A677" s="58"/>
      <c r="B677" s="58"/>
    </row>
    <row r="678" spans="1:2">
      <c r="A678" s="58"/>
      <c r="B678" s="58"/>
    </row>
    <row r="679" spans="1:2">
      <c r="A679" s="58"/>
      <c r="B679" s="58"/>
    </row>
    <row r="680" spans="1:2">
      <c r="A680" s="58"/>
      <c r="B680" s="58"/>
    </row>
    <row r="681" spans="1:2">
      <c r="A681" s="58"/>
      <c r="B681" s="58"/>
    </row>
    <row r="682" spans="1:2">
      <c r="A682" s="58"/>
      <c r="B682" s="58"/>
    </row>
    <row r="683" spans="1:2">
      <c r="A683" s="58"/>
      <c r="B683" s="58"/>
    </row>
    <row r="684" spans="1:2">
      <c r="A684" s="58"/>
      <c r="B684" s="58"/>
    </row>
    <row r="685" spans="1:2">
      <c r="A685" s="58"/>
      <c r="B685" s="58"/>
    </row>
    <row r="686" spans="1:2">
      <c r="A686" s="58"/>
      <c r="B686" s="58"/>
    </row>
    <row r="687" spans="1:2">
      <c r="A687" s="58"/>
      <c r="B687" s="58"/>
    </row>
    <row r="688" spans="1:2">
      <c r="A688" s="58"/>
      <c r="B688" s="58"/>
    </row>
    <row r="689" spans="1:2">
      <c r="A689" s="58"/>
      <c r="B689" s="58"/>
    </row>
    <row r="690" spans="1:2">
      <c r="A690" s="58"/>
      <c r="B690" s="58"/>
    </row>
    <row r="691" spans="1:2">
      <c r="A691" s="58"/>
      <c r="B691" s="58"/>
    </row>
    <row r="692" spans="1:2">
      <c r="A692" s="58"/>
      <c r="B692" s="58"/>
    </row>
    <row r="693" spans="1:2">
      <c r="A693" s="58"/>
      <c r="B693" s="58"/>
    </row>
    <row r="694" spans="1:2">
      <c r="A694" s="58"/>
      <c r="B694" s="58"/>
    </row>
    <row r="695" spans="1:2">
      <c r="A695" s="58"/>
      <c r="B695" s="58"/>
    </row>
    <row r="696" spans="1:2">
      <c r="A696" s="58"/>
      <c r="B696" s="58"/>
    </row>
    <row r="697" spans="1:2">
      <c r="A697" s="58"/>
      <c r="B697" s="58"/>
    </row>
    <row r="698" spans="1:2">
      <c r="A698" s="58"/>
      <c r="B698" s="58"/>
    </row>
    <row r="699" spans="1:2">
      <c r="A699" s="58"/>
      <c r="B699" s="58"/>
    </row>
    <row r="700" spans="1:2">
      <c r="A700" s="58"/>
      <c r="B700" s="58"/>
    </row>
    <row r="701" spans="1:2">
      <c r="A701" s="58"/>
      <c r="B701" s="58"/>
    </row>
    <row r="702" spans="1:2">
      <c r="A702" s="58"/>
      <c r="B702" s="58"/>
    </row>
    <row r="703" spans="1:2">
      <c r="A703" s="58"/>
      <c r="B703" s="58"/>
    </row>
    <row r="704" spans="1:2">
      <c r="A704" s="58"/>
      <c r="B704" s="58"/>
    </row>
    <row r="705" spans="1:2">
      <c r="A705" s="58"/>
      <c r="B705" s="58"/>
    </row>
    <row r="706" spans="1:2">
      <c r="A706" s="58"/>
      <c r="B706" s="58"/>
    </row>
    <row r="707" spans="1:2">
      <c r="A707" s="58"/>
      <c r="B707" s="58"/>
    </row>
    <row r="708" spans="1:2">
      <c r="A708" s="58"/>
      <c r="B708" s="58"/>
    </row>
    <row r="709" spans="1:2">
      <c r="A709" s="58"/>
      <c r="B709" s="58"/>
    </row>
    <row r="710" spans="1:2">
      <c r="A710" s="58"/>
      <c r="B710" s="58"/>
    </row>
    <row r="711" spans="1:2">
      <c r="A711" s="58"/>
      <c r="B711" s="58"/>
    </row>
    <row r="712" spans="1:2">
      <c r="A712" s="58"/>
      <c r="B712" s="58"/>
    </row>
    <row r="713" spans="1:2">
      <c r="A713" s="58"/>
      <c r="B713" s="58"/>
    </row>
    <row r="714" spans="1:2">
      <c r="A714" s="58"/>
      <c r="B714" s="58"/>
    </row>
    <row r="715" spans="1:2">
      <c r="A715" s="58"/>
      <c r="B715" s="58"/>
    </row>
    <row r="716" spans="1:2">
      <c r="A716" s="58"/>
      <c r="B716" s="58"/>
    </row>
    <row r="717" spans="1:2">
      <c r="A717" s="58"/>
      <c r="B717" s="58"/>
    </row>
    <row r="718" spans="1:2">
      <c r="A718" s="58"/>
      <c r="B718" s="58"/>
    </row>
    <row r="719" spans="1:2">
      <c r="A719" s="58"/>
      <c r="B719" s="58"/>
    </row>
    <row r="720" spans="1:2">
      <c r="A720" s="58"/>
      <c r="B720" s="58"/>
    </row>
    <row r="721" spans="1:2">
      <c r="A721" s="58"/>
      <c r="B721" s="58"/>
    </row>
    <row r="722" spans="1:2">
      <c r="A722" s="58"/>
      <c r="B722" s="58"/>
    </row>
    <row r="723" spans="1:2">
      <c r="A723" s="58"/>
      <c r="B723" s="58"/>
    </row>
    <row r="724" spans="1:2">
      <c r="A724" s="58"/>
      <c r="B724" s="58"/>
    </row>
    <row r="725" spans="1:2">
      <c r="A725" s="58"/>
      <c r="B725" s="58"/>
    </row>
    <row r="726" spans="1:2">
      <c r="A726" s="58"/>
      <c r="B726" s="58"/>
    </row>
    <row r="727" spans="1:2">
      <c r="A727" s="58"/>
      <c r="B727" s="58"/>
    </row>
    <row r="728" spans="1:2">
      <c r="A728" s="58"/>
      <c r="B728" s="58"/>
    </row>
    <row r="729" spans="1:2">
      <c r="A729" s="58"/>
      <c r="B729" s="58"/>
    </row>
    <row r="730" spans="1:2">
      <c r="A730" s="58"/>
      <c r="B730" s="58"/>
    </row>
    <row r="731" spans="1:2">
      <c r="A731" s="58"/>
      <c r="B731" s="58"/>
    </row>
    <row r="732" spans="1:2">
      <c r="A732" s="58"/>
      <c r="B732" s="58"/>
    </row>
    <row r="733" spans="1:2">
      <c r="A733" s="58"/>
      <c r="B733" s="58"/>
    </row>
    <row r="734" spans="1:2">
      <c r="A734" s="58"/>
      <c r="B734" s="58"/>
    </row>
    <row r="735" spans="1:2">
      <c r="A735" s="58"/>
      <c r="B735" s="58"/>
    </row>
    <row r="736" spans="1:2">
      <c r="A736" s="58"/>
      <c r="B736" s="58"/>
    </row>
    <row r="737" spans="1:2">
      <c r="A737" s="58"/>
      <c r="B737" s="58"/>
    </row>
  </sheetData>
  <mergeCells count="1">
    <mergeCell ref="A2:B2"/>
  </mergeCells>
  <phoneticPr fontId="3" type="noConversion"/>
  <printOptions horizontalCentered="1"/>
  <pageMargins left="0.35" right="0.35" top="0.63" bottom="0.59" header="0.12" footer="0.28000000000000003"/>
  <pageSetup paperSize="9" orientation="portrait" useFirstPageNumber="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8"/>
  <sheetViews>
    <sheetView workbookViewId="0">
      <selection activeCell="E15" sqref="E15"/>
    </sheetView>
  </sheetViews>
  <sheetFormatPr defaultRowHeight="14.25"/>
  <cols>
    <col min="1" max="1" width="51.125" style="75" customWidth="1"/>
    <col min="2" max="2" width="26.125" style="77" customWidth="1"/>
    <col min="3" max="6" width="12.5" style="75" customWidth="1"/>
    <col min="7" max="16384" width="9" style="75"/>
  </cols>
  <sheetData>
    <row r="1" spans="1:6" s="61" customFormat="1" ht="20.100000000000001" customHeight="1">
      <c r="A1" s="105" t="s">
        <v>1344</v>
      </c>
      <c r="B1" s="106"/>
      <c r="C1" s="60"/>
      <c r="D1" s="60"/>
      <c r="E1" s="60"/>
      <c r="F1" s="60"/>
    </row>
    <row r="2" spans="1:6" s="144" customFormat="1" ht="30" customHeight="1">
      <c r="A2" s="187" t="s">
        <v>1161</v>
      </c>
      <c r="B2" s="187"/>
      <c r="C2" s="143"/>
      <c r="D2" s="143"/>
      <c r="E2" s="143"/>
      <c r="F2" s="143"/>
    </row>
    <row r="3" spans="1:6" s="160" customFormat="1" ht="20.100000000000001" customHeight="1">
      <c r="A3" s="158"/>
      <c r="B3" s="159" t="s">
        <v>1</v>
      </c>
      <c r="F3" s="161"/>
    </row>
    <row r="4" spans="1:6" s="55" customFormat="1" ht="25.5" customHeight="1">
      <c r="A4" s="62" t="s">
        <v>1159</v>
      </c>
      <c r="B4" s="38" t="s">
        <v>2</v>
      </c>
    </row>
    <row r="5" spans="1:6" s="65" customFormat="1" ht="25.5" customHeight="1">
      <c r="A5" s="63" t="s">
        <v>1168</v>
      </c>
      <c r="B5" s="64">
        <f>SUM(B6:B7)</f>
        <v>100400</v>
      </c>
    </row>
    <row r="6" spans="1:6" s="68" customFormat="1" ht="25.5" customHeight="1">
      <c r="A6" s="93" t="s">
        <v>1166</v>
      </c>
      <c r="B6" s="64">
        <v>96000</v>
      </c>
    </row>
    <row r="7" spans="1:6" s="68" customFormat="1" ht="25.5" customHeight="1">
      <c r="A7" s="34" t="s">
        <v>1167</v>
      </c>
      <c r="B7" s="64">
        <v>4400</v>
      </c>
    </row>
    <row r="8" spans="1:6" s="68" customFormat="1" ht="25.5" customHeight="1">
      <c r="A8" s="66" t="s">
        <v>1169</v>
      </c>
      <c r="B8" s="67">
        <f>SUM(B9:B10)</f>
        <v>35413</v>
      </c>
    </row>
    <row r="9" spans="1:6" s="68" customFormat="1" ht="25.5" customHeight="1">
      <c r="A9" s="93" t="s">
        <v>1166</v>
      </c>
      <c r="B9" s="67">
        <v>35413</v>
      </c>
    </row>
    <row r="10" spans="1:6" s="68" customFormat="1" ht="25.5" customHeight="1">
      <c r="A10" s="71" t="s">
        <v>120</v>
      </c>
      <c r="B10" s="67"/>
    </row>
    <row r="11" spans="1:6" s="68" customFormat="1" ht="25.5" customHeight="1">
      <c r="A11" s="66" t="s">
        <v>1170</v>
      </c>
      <c r="B11" s="67">
        <f>SUM(B12:B16)</f>
        <v>1850</v>
      </c>
    </row>
    <row r="12" spans="1:6" s="68" customFormat="1" ht="25.5" customHeight="1">
      <c r="A12" s="34" t="s">
        <v>107</v>
      </c>
      <c r="B12" s="69">
        <v>1021</v>
      </c>
    </row>
    <row r="13" spans="1:6" s="68" customFormat="1" ht="25.5" customHeight="1">
      <c r="A13" s="34" t="s">
        <v>108</v>
      </c>
      <c r="B13" s="69">
        <v>297</v>
      </c>
    </row>
    <row r="14" spans="1:6" s="68" customFormat="1" ht="25.5" customHeight="1">
      <c r="A14" s="34" t="s">
        <v>1171</v>
      </c>
      <c r="B14" s="69">
        <v>525</v>
      </c>
    </row>
    <row r="15" spans="1:6" s="68" customFormat="1" ht="25.5" customHeight="1">
      <c r="A15" s="34" t="s">
        <v>109</v>
      </c>
      <c r="B15" s="69">
        <v>1</v>
      </c>
    </row>
    <row r="16" spans="1:6" s="68" customFormat="1" ht="25.5" customHeight="1">
      <c r="A16" s="34" t="s">
        <v>110</v>
      </c>
      <c r="B16" s="69">
        <v>6</v>
      </c>
    </row>
    <row r="17" spans="1:3" s="68" customFormat="1" ht="25.5" customHeight="1">
      <c r="A17" s="66" t="s">
        <v>1172</v>
      </c>
      <c r="B17" s="70">
        <f>SUM(B18:B20)</f>
        <v>31493</v>
      </c>
    </row>
    <row r="18" spans="1:3" s="68" customFormat="1" ht="25.5" customHeight="1">
      <c r="A18" s="71" t="s">
        <v>111</v>
      </c>
      <c r="B18" s="72">
        <v>18398</v>
      </c>
    </row>
    <row r="19" spans="1:3" s="68" customFormat="1" ht="25.5" customHeight="1">
      <c r="A19" s="71" t="s">
        <v>112</v>
      </c>
      <c r="B19" s="72">
        <v>13095</v>
      </c>
    </row>
    <row r="20" spans="1:3" s="68" customFormat="1" ht="25.5" customHeight="1">
      <c r="A20" s="71" t="s">
        <v>113</v>
      </c>
      <c r="B20" s="72"/>
    </row>
    <row r="21" spans="1:3" s="68" customFormat="1" ht="25.5" customHeight="1">
      <c r="A21" s="66" t="s">
        <v>1174</v>
      </c>
      <c r="B21" s="72">
        <f>SUM(B22:B23)</f>
        <v>464</v>
      </c>
    </row>
    <row r="22" spans="1:3" s="68" customFormat="1" ht="25.5" customHeight="1">
      <c r="A22" s="71" t="s">
        <v>118</v>
      </c>
      <c r="B22" s="72">
        <v>464</v>
      </c>
    </row>
    <row r="23" spans="1:3" s="68" customFormat="1" ht="25.5" customHeight="1">
      <c r="A23" s="71" t="s">
        <v>119</v>
      </c>
      <c r="B23" s="72"/>
    </row>
    <row r="24" spans="1:3" s="68" customFormat="1" ht="25.5" customHeight="1">
      <c r="A24" s="66" t="s">
        <v>1173</v>
      </c>
      <c r="B24" s="72">
        <f>SUM(B25:B28)</f>
        <v>1237</v>
      </c>
    </row>
    <row r="25" spans="1:3" s="68" customFormat="1" ht="25.5" customHeight="1">
      <c r="A25" s="71" t="s">
        <v>114</v>
      </c>
      <c r="B25" s="72">
        <v>1110</v>
      </c>
    </row>
    <row r="26" spans="1:3" s="68" customFormat="1" ht="25.5" customHeight="1">
      <c r="A26" s="71" t="s">
        <v>115</v>
      </c>
      <c r="B26" s="72">
        <v>14</v>
      </c>
    </row>
    <row r="27" spans="1:3" s="68" customFormat="1" ht="25.5" customHeight="1">
      <c r="A27" s="71" t="s">
        <v>116</v>
      </c>
      <c r="B27" s="72">
        <v>83</v>
      </c>
    </row>
    <row r="28" spans="1:3" s="68" customFormat="1" ht="25.5" customHeight="1">
      <c r="A28" s="71" t="s">
        <v>117</v>
      </c>
      <c r="B28" s="72">
        <v>30</v>
      </c>
    </row>
    <row r="29" spans="1:3" s="68" customFormat="1" ht="25.5" customHeight="1">
      <c r="A29" s="92" t="s">
        <v>1162</v>
      </c>
      <c r="B29" s="72">
        <f>SUM(B5,B8,B11,B17,B21,B24)</f>
        <v>170857</v>
      </c>
    </row>
    <row r="30" spans="1:3" s="68" customFormat="1" ht="25.5" customHeight="1">
      <c r="A30" s="91" t="s">
        <v>1163</v>
      </c>
      <c r="B30" s="72">
        <v>7000</v>
      </c>
    </row>
    <row r="31" spans="1:3" s="68" customFormat="1" ht="25.5" customHeight="1">
      <c r="A31" s="91" t="s">
        <v>1164</v>
      </c>
      <c r="B31" s="72">
        <v>921</v>
      </c>
    </row>
    <row r="32" spans="1:3" s="68" customFormat="1" ht="25.5" customHeight="1">
      <c r="A32" s="91" t="s">
        <v>1165</v>
      </c>
      <c r="B32" s="72">
        <v>211323</v>
      </c>
      <c r="C32" s="94"/>
    </row>
    <row r="33" spans="1:2" s="65" customFormat="1" ht="25.5" customHeight="1">
      <c r="A33" s="38" t="s">
        <v>50</v>
      </c>
      <c r="B33" s="73">
        <f>SUM(B29,B30,B31,B32)</f>
        <v>390101</v>
      </c>
    </row>
    <row r="34" spans="1:2">
      <c r="A34" s="59"/>
      <c r="B34" s="74"/>
    </row>
    <row r="35" spans="1:2">
      <c r="A35" s="59"/>
      <c r="B35" s="74"/>
    </row>
    <row r="36" spans="1:2">
      <c r="A36" s="59"/>
      <c r="B36" s="74"/>
    </row>
    <row r="37" spans="1:2">
      <c r="A37" s="59"/>
      <c r="B37" s="74"/>
    </row>
    <row r="38" spans="1:2">
      <c r="A38" s="59"/>
      <c r="B38" s="74"/>
    </row>
    <row r="39" spans="1:2">
      <c r="A39" s="59"/>
      <c r="B39" s="74"/>
    </row>
    <row r="40" spans="1:2">
      <c r="A40" s="59"/>
      <c r="B40" s="74"/>
    </row>
    <row r="41" spans="1:2">
      <c r="A41" s="59"/>
      <c r="B41" s="74"/>
    </row>
    <row r="42" spans="1:2">
      <c r="A42" s="59"/>
      <c r="B42" s="74"/>
    </row>
    <row r="43" spans="1:2">
      <c r="A43" s="59"/>
      <c r="B43" s="74"/>
    </row>
    <row r="44" spans="1:2">
      <c r="A44" s="59"/>
      <c r="B44" s="74"/>
    </row>
    <row r="45" spans="1:2">
      <c r="A45" s="59"/>
      <c r="B45" s="74"/>
    </row>
    <row r="46" spans="1:2">
      <c r="A46" s="58"/>
      <c r="B46" s="76"/>
    </row>
    <row r="47" spans="1:2">
      <c r="A47" s="58"/>
      <c r="B47" s="76"/>
    </row>
    <row r="48" spans="1:2">
      <c r="A48" s="58"/>
      <c r="B48" s="76"/>
    </row>
    <row r="49" spans="1:2">
      <c r="A49" s="58"/>
      <c r="B49" s="76"/>
    </row>
    <row r="50" spans="1:2">
      <c r="A50" s="58"/>
      <c r="B50" s="76"/>
    </row>
    <row r="51" spans="1:2">
      <c r="A51" s="58"/>
      <c r="B51" s="76"/>
    </row>
    <row r="52" spans="1:2">
      <c r="A52" s="58"/>
      <c r="B52" s="76"/>
    </row>
    <row r="53" spans="1:2">
      <c r="A53" s="58"/>
      <c r="B53" s="76"/>
    </row>
    <row r="54" spans="1:2">
      <c r="A54" s="58"/>
      <c r="B54" s="76"/>
    </row>
    <row r="55" spans="1:2">
      <c r="A55" s="58"/>
      <c r="B55" s="76"/>
    </row>
    <row r="56" spans="1:2">
      <c r="A56" s="58"/>
      <c r="B56" s="76"/>
    </row>
    <row r="57" spans="1:2">
      <c r="A57" s="58"/>
      <c r="B57" s="76"/>
    </row>
    <row r="58" spans="1:2">
      <c r="A58" s="58"/>
      <c r="B58" s="76"/>
    </row>
    <row r="59" spans="1:2">
      <c r="A59" s="58"/>
      <c r="B59" s="76"/>
    </row>
    <row r="60" spans="1:2">
      <c r="A60" s="58"/>
      <c r="B60" s="76"/>
    </row>
    <row r="61" spans="1:2">
      <c r="A61" s="58"/>
      <c r="B61" s="76"/>
    </row>
    <row r="62" spans="1:2">
      <c r="A62" s="58"/>
      <c r="B62" s="76"/>
    </row>
    <row r="63" spans="1:2">
      <c r="A63" s="58"/>
      <c r="B63" s="76"/>
    </row>
    <row r="64" spans="1:2">
      <c r="A64" s="58"/>
      <c r="B64" s="76"/>
    </row>
    <row r="65" spans="1:2">
      <c r="A65" s="58"/>
      <c r="B65" s="76"/>
    </row>
    <row r="66" spans="1:2">
      <c r="A66" s="58"/>
      <c r="B66" s="76"/>
    </row>
    <row r="67" spans="1:2">
      <c r="A67" s="58"/>
      <c r="B67" s="76"/>
    </row>
    <row r="68" spans="1:2">
      <c r="A68" s="58"/>
      <c r="B68" s="76"/>
    </row>
    <row r="69" spans="1:2">
      <c r="A69" s="58"/>
      <c r="B69" s="76"/>
    </row>
    <row r="70" spans="1:2">
      <c r="A70" s="58"/>
      <c r="B70" s="76"/>
    </row>
    <row r="71" spans="1:2">
      <c r="A71" s="58"/>
      <c r="B71" s="76"/>
    </row>
    <row r="72" spans="1:2">
      <c r="A72" s="58"/>
      <c r="B72" s="76"/>
    </row>
    <row r="73" spans="1:2">
      <c r="A73" s="58"/>
      <c r="B73" s="76"/>
    </row>
    <row r="74" spans="1:2">
      <c r="A74" s="58"/>
      <c r="B74" s="76"/>
    </row>
    <row r="75" spans="1:2">
      <c r="A75" s="58"/>
      <c r="B75" s="76"/>
    </row>
    <row r="76" spans="1:2">
      <c r="A76" s="58"/>
      <c r="B76" s="76"/>
    </row>
    <row r="77" spans="1:2">
      <c r="A77" s="58"/>
      <c r="B77" s="76"/>
    </row>
    <row r="78" spans="1:2">
      <c r="A78" s="58"/>
      <c r="B78" s="76"/>
    </row>
    <row r="79" spans="1:2">
      <c r="A79" s="58"/>
      <c r="B79" s="76"/>
    </row>
    <row r="80" spans="1:2">
      <c r="A80" s="58"/>
      <c r="B80" s="76"/>
    </row>
    <row r="81" spans="1:2">
      <c r="A81" s="58"/>
      <c r="B81" s="76"/>
    </row>
    <row r="82" spans="1:2">
      <c r="A82" s="58"/>
      <c r="B82" s="76"/>
    </row>
    <row r="83" spans="1:2">
      <c r="A83" s="58"/>
      <c r="B83" s="76"/>
    </row>
    <row r="84" spans="1:2">
      <c r="A84" s="58"/>
      <c r="B84" s="76"/>
    </row>
    <row r="85" spans="1:2">
      <c r="A85" s="58"/>
      <c r="B85" s="76"/>
    </row>
    <row r="86" spans="1:2">
      <c r="A86" s="58"/>
      <c r="B86" s="76"/>
    </row>
    <row r="87" spans="1:2">
      <c r="A87" s="58"/>
      <c r="B87" s="76"/>
    </row>
    <row r="88" spans="1:2">
      <c r="A88" s="58"/>
      <c r="B88" s="76"/>
    </row>
    <row r="89" spans="1:2">
      <c r="A89" s="58"/>
      <c r="B89" s="76"/>
    </row>
    <row r="90" spans="1:2">
      <c r="A90" s="58"/>
      <c r="B90" s="76"/>
    </row>
    <row r="91" spans="1:2">
      <c r="A91" s="58"/>
      <c r="B91" s="76"/>
    </row>
    <row r="92" spans="1:2">
      <c r="A92" s="58"/>
      <c r="B92" s="76"/>
    </row>
    <row r="93" spans="1:2">
      <c r="A93" s="58"/>
      <c r="B93" s="76"/>
    </row>
    <row r="94" spans="1:2">
      <c r="A94" s="58"/>
      <c r="B94" s="76"/>
    </row>
    <row r="95" spans="1:2">
      <c r="A95" s="58"/>
      <c r="B95" s="76"/>
    </row>
    <row r="96" spans="1:2">
      <c r="A96" s="58"/>
      <c r="B96" s="76"/>
    </row>
    <row r="97" spans="1:2">
      <c r="A97" s="58"/>
      <c r="B97" s="76"/>
    </row>
    <row r="98" spans="1:2">
      <c r="A98" s="58"/>
      <c r="B98" s="76"/>
    </row>
    <row r="99" spans="1:2">
      <c r="A99" s="58"/>
      <c r="B99" s="76"/>
    </row>
    <row r="100" spans="1:2">
      <c r="A100" s="58"/>
      <c r="B100" s="76"/>
    </row>
    <row r="101" spans="1:2">
      <c r="A101" s="58"/>
      <c r="B101" s="76"/>
    </row>
    <row r="102" spans="1:2">
      <c r="A102" s="58"/>
      <c r="B102" s="76"/>
    </row>
    <row r="103" spans="1:2">
      <c r="A103" s="58"/>
      <c r="B103" s="76"/>
    </row>
    <row r="104" spans="1:2">
      <c r="A104" s="58"/>
      <c r="B104" s="76"/>
    </row>
    <row r="105" spans="1:2">
      <c r="A105" s="58"/>
      <c r="B105" s="76"/>
    </row>
    <row r="106" spans="1:2">
      <c r="A106" s="58"/>
      <c r="B106" s="76"/>
    </row>
    <row r="107" spans="1:2">
      <c r="A107" s="58"/>
      <c r="B107" s="76"/>
    </row>
    <row r="108" spans="1:2">
      <c r="A108" s="58"/>
      <c r="B108" s="76"/>
    </row>
    <row r="109" spans="1:2">
      <c r="A109" s="58"/>
      <c r="B109" s="76"/>
    </row>
    <row r="110" spans="1:2">
      <c r="A110" s="58"/>
      <c r="B110" s="76"/>
    </row>
    <row r="111" spans="1:2">
      <c r="A111" s="58"/>
      <c r="B111" s="76"/>
    </row>
    <row r="112" spans="1:2">
      <c r="A112" s="58"/>
      <c r="B112" s="76"/>
    </row>
    <row r="113" spans="1:2">
      <c r="A113" s="58"/>
      <c r="B113" s="76"/>
    </row>
    <row r="114" spans="1:2">
      <c r="A114" s="58"/>
      <c r="B114" s="76"/>
    </row>
    <row r="115" spans="1:2">
      <c r="A115" s="58"/>
      <c r="B115" s="76"/>
    </row>
    <row r="116" spans="1:2">
      <c r="A116" s="58"/>
      <c r="B116" s="76"/>
    </row>
    <row r="117" spans="1:2">
      <c r="A117" s="58"/>
      <c r="B117" s="76"/>
    </row>
    <row r="118" spans="1:2">
      <c r="A118" s="58"/>
      <c r="B118" s="76"/>
    </row>
    <row r="119" spans="1:2">
      <c r="A119" s="58"/>
      <c r="B119" s="76"/>
    </row>
    <row r="120" spans="1:2">
      <c r="A120" s="58"/>
      <c r="B120" s="76"/>
    </row>
    <row r="121" spans="1:2">
      <c r="A121" s="58"/>
      <c r="B121" s="76"/>
    </row>
    <row r="122" spans="1:2">
      <c r="A122" s="58"/>
      <c r="B122" s="76"/>
    </row>
    <row r="123" spans="1:2">
      <c r="A123" s="58"/>
      <c r="B123" s="76"/>
    </row>
    <row r="124" spans="1:2">
      <c r="A124" s="58"/>
      <c r="B124" s="76"/>
    </row>
    <row r="125" spans="1:2">
      <c r="A125" s="58"/>
      <c r="B125" s="76"/>
    </row>
    <row r="126" spans="1:2">
      <c r="A126" s="58"/>
      <c r="B126" s="76"/>
    </row>
    <row r="127" spans="1:2">
      <c r="A127" s="58"/>
      <c r="B127" s="76"/>
    </row>
    <row r="128" spans="1:2">
      <c r="A128" s="58"/>
      <c r="B128" s="76"/>
    </row>
    <row r="129" spans="1:2">
      <c r="A129" s="58"/>
      <c r="B129" s="76"/>
    </row>
    <row r="130" spans="1:2">
      <c r="A130" s="58"/>
      <c r="B130" s="76"/>
    </row>
    <row r="131" spans="1:2">
      <c r="A131" s="58"/>
      <c r="B131" s="76"/>
    </row>
    <row r="132" spans="1:2">
      <c r="A132" s="58"/>
      <c r="B132" s="76"/>
    </row>
    <row r="133" spans="1:2">
      <c r="A133" s="58"/>
      <c r="B133" s="76"/>
    </row>
    <row r="134" spans="1:2">
      <c r="A134" s="58"/>
      <c r="B134" s="76"/>
    </row>
    <row r="135" spans="1:2">
      <c r="A135" s="58"/>
      <c r="B135" s="76"/>
    </row>
    <row r="136" spans="1:2">
      <c r="A136" s="58"/>
      <c r="B136" s="76"/>
    </row>
    <row r="137" spans="1:2">
      <c r="A137" s="58"/>
      <c r="B137" s="76"/>
    </row>
    <row r="138" spans="1:2">
      <c r="A138" s="58"/>
      <c r="B138" s="76"/>
    </row>
    <row r="139" spans="1:2">
      <c r="A139" s="58"/>
      <c r="B139" s="76"/>
    </row>
    <row r="140" spans="1:2">
      <c r="A140" s="58"/>
      <c r="B140" s="76"/>
    </row>
    <row r="141" spans="1:2">
      <c r="A141" s="58"/>
      <c r="B141" s="76"/>
    </row>
    <row r="142" spans="1:2">
      <c r="A142" s="58"/>
      <c r="B142" s="76"/>
    </row>
    <row r="143" spans="1:2">
      <c r="A143" s="58"/>
      <c r="B143" s="76"/>
    </row>
    <row r="144" spans="1:2">
      <c r="A144" s="58"/>
      <c r="B144" s="76"/>
    </row>
    <row r="145" spans="1:2">
      <c r="A145" s="58"/>
      <c r="B145" s="76"/>
    </row>
    <row r="146" spans="1:2">
      <c r="A146" s="58"/>
      <c r="B146" s="76"/>
    </row>
    <row r="147" spans="1:2">
      <c r="A147" s="58"/>
      <c r="B147" s="76"/>
    </row>
    <row r="148" spans="1:2">
      <c r="A148" s="58"/>
      <c r="B148" s="76"/>
    </row>
    <row r="149" spans="1:2">
      <c r="A149" s="58"/>
      <c r="B149" s="76"/>
    </row>
    <row r="150" spans="1:2">
      <c r="A150" s="58"/>
      <c r="B150" s="76"/>
    </row>
    <row r="151" spans="1:2">
      <c r="A151" s="58"/>
      <c r="B151" s="76"/>
    </row>
    <row r="152" spans="1:2">
      <c r="A152" s="58"/>
      <c r="B152" s="76"/>
    </row>
    <row r="153" spans="1:2">
      <c r="A153" s="58"/>
      <c r="B153" s="76"/>
    </row>
    <row r="154" spans="1:2">
      <c r="A154" s="58"/>
      <c r="B154" s="76"/>
    </row>
    <row r="155" spans="1:2">
      <c r="A155" s="58"/>
      <c r="B155" s="76"/>
    </row>
    <row r="156" spans="1:2">
      <c r="A156" s="58"/>
      <c r="B156" s="76"/>
    </row>
    <row r="157" spans="1:2">
      <c r="A157" s="58"/>
      <c r="B157" s="76"/>
    </row>
    <row r="158" spans="1:2">
      <c r="A158" s="58"/>
      <c r="B158" s="76"/>
    </row>
    <row r="159" spans="1:2">
      <c r="A159" s="58"/>
      <c r="B159" s="76"/>
    </row>
    <row r="160" spans="1:2">
      <c r="A160" s="58"/>
      <c r="B160" s="76"/>
    </row>
    <row r="161" spans="1:2">
      <c r="A161" s="58"/>
      <c r="B161" s="76"/>
    </row>
    <row r="162" spans="1:2">
      <c r="A162" s="58"/>
      <c r="B162" s="76"/>
    </row>
    <row r="163" spans="1:2">
      <c r="A163" s="58"/>
      <c r="B163" s="76"/>
    </row>
    <row r="164" spans="1:2">
      <c r="A164" s="58"/>
      <c r="B164" s="76"/>
    </row>
    <row r="165" spans="1:2">
      <c r="A165" s="58"/>
      <c r="B165" s="76"/>
    </row>
    <row r="166" spans="1:2">
      <c r="A166" s="58"/>
      <c r="B166" s="76"/>
    </row>
    <row r="167" spans="1:2">
      <c r="A167" s="58"/>
      <c r="B167" s="76"/>
    </row>
    <row r="168" spans="1:2">
      <c r="A168" s="58"/>
      <c r="B168" s="76"/>
    </row>
    <row r="169" spans="1:2">
      <c r="A169" s="58"/>
      <c r="B169" s="76"/>
    </row>
    <row r="170" spans="1:2">
      <c r="A170" s="58"/>
      <c r="B170" s="76"/>
    </row>
    <row r="171" spans="1:2">
      <c r="A171" s="58"/>
      <c r="B171" s="76"/>
    </row>
    <row r="172" spans="1:2">
      <c r="A172" s="58"/>
      <c r="B172" s="76"/>
    </row>
    <row r="173" spans="1:2">
      <c r="A173" s="58"/>
      <c r="B173" s="76"/>
    </row>
    <row r="174" spans="1:2">
      <c r="A174" s="58"/>
      <c r="B174" s="76"/>
    </row>
    <row r="175" spans="1:2">
      <c r="A175" s="58"/>
      <c r="B175" s="76"/>
    </row>
    <row r="176" spans="1:2">
      <c r="A176" s="58"/>
      <c r="B176" s="76"/>
    </row>
    <row r="177" spans="1:2">
      <c r="A177" s="58"/>
      <c r="B177" s="76"/>
    </row>
    <row r="178" spans="1:2">
      <c r="A178" s="58"/>
      <c r="B178" s="76"/>
    </row>
    <row r="179" spans="1:2">
      <c r="A179" s="58"/>
      <c r="B179" s="76"/>
    </row>
    <row r="180" spans="1:2">
      <c r="A180" s="58"/>
      <c r="B180" s="76"/>
    </row>
    <row r="181" spans="1:2">
      <c r="A181" s="58"/>
      <c r="B181" s="76"/>
    </row>
    <row r="182" spans="1:2">
      <c r="A182" s="58"/>
      <c r="B182" s="76"/>
    </row>
    <row r="183" spans="1:2">
      <c r="A183" s="58"/>
      <c r="B183" s="76"/>
    </row>
    <row r="184" spans="1:2">
      <c r="A184" s="58"/>
      <c r="B184" s="76"/>
    </row>
    <row r="185" spans="1:2">
      <c r="A185" s="58"/>
      <c r="B185" s="76"/>
    </row>
    <row r="186" spans="1:2">
      <c r="A186" s="58"/>
      <c r="B186" s="76"/>
    </row>
    <row r="187" spans="1:2">
      <c r="A187" s="58"/>
      <c r="B187" s="76"/>
    </row>
    <row r="188" spans="1:2">
      <c r="A188" s="58"/>
      <c r="B188" s="76"/>
    </row>
    <row r="189" spans="1:2">
      <c r="A189" s="58"/>
      <c r="B189" s="76"/>
    </row>
    <row r="190" spans="1:2">
      <c r="A190" s="58"/>
      <c r="B190" s="76"/>
    </row>
    <row r="191" spans="1:2">
      <c r="A191" s="58"/>
      <c r="B191" s="76"/>
    </row>
    <row r="192" spans="1:2">
      <c r="A192" s="58"/>
      <c r="B192" s="76"/>
    </row>
    <row r="193" spans="1:2">
      <c r="A193" s="58"/>
      <c r="B193" s="76"/>
    </row>
    <row r="194" spans="1:2">
      <c r="A194" s="58"/>
      <c r="B194" s="76"/>
    </row>
    <row r="195" spans="1:2">
      <c r="A195" s="58"/>
      <c r="B195" s="76"/>
    </row>
    <row r="196" spans="1:2">
      <c r="A196" s="58"/>
      <c r="B196" s="76"/>
    </row>
    <row r="197" spans="1:2">
      <c r="A197" s="58"/>
      <c r="B197" s="76"/>
    </row>
    <row r="198" spans="1:2">
      <c r="A198" s="58"/>
      <c r="B198" s="76"/>
    </row>
    <row r="199" spans="1:2">
      <c r="A199" s="58"/>
      <c r="B199" s="76"/>
    </row>
    <row r="200" spans="1:2">
      <c r="A200" s="58"/>
      <c r="B200" s="76"/>
    </row>
    <row r="201" spans="1:2">
      <c r="A201" s="58"/>
      <c r="B201" s="76"/>
    </row>
    <row r="202" spans="1:2">
      <c r="A202" s="58"/>
      <c r="B202" s="76"/>
    </row>
    <row r="203" spans="1:2">
      <c r="A203" s="58"/>
      <c r="B203" s="76"/>
    </row>
    <row r="204" spans="1:2">
      <c r="A204" s="58"/>
      <c r="B204" s="76"/>
    </row>
    <row r="205" spans="1:2">
      <c r="A205" s="58"/>
      <c r="B205" s="76"/>
    </row>
    <row r="206" spans="1:2">
      <c r="A206" s="58"/>
      <c r="B206" s="76"/>
    </row>
    <row r="207" spans="1:2">
      <c r="A207" s="58"/>
      <c r="B207" s="76"/>
    </row>
    <row r="208" spans="1:2">
      <c r="A208" s="58"/>
      <c r="B208" s="76"/>
    </row>
    <row r="209" spans="1:2">
      <c r="A209" s="58"/>
      <c r="B209" s="76"/>
    </row>
    <row r="210" spans="1:2">
      <c r="A210" s="58"/>
      <c r="B210" s="76"/>
    </row>
    <row r="211" spans="1:2">
      <c r="A211" s="58"/>
      <c r="B211" s="76"/>
    </row>
    <row r="212" spans="1:2">
      <c r="A212" s="58"/>
      <c r="B212" s="76"/>
    </row>
    <row r="213" spans="1:2">
      <c r="A213" s="58"/>
      <c r="B213" s="76"/>
    </row>
    <row r="214" spans="1:2">
      <c r="A214" s="58"/>
      <c r="B214" s="76"/>
    </row>
    <row r="215" spans="1:2">
      <c r="A215" s="58"/>
      <c r="B215" s="76"/>
    </row>
    <row r="216" spans="1:2">
      <c r="A216" s="58"/>
      <c r="B216" s="76"/>
    </row>
    <row r="217" spans="1:2">
      <c r="A217" s="58"/>
      <c r="B217" s="76"/>
    </row>
    <row r="218" spans="1:2">
      <c r="A218" s="58"/>
      <c r="B218" s="76"/>
    </row>
    <row r="219" spans="1:2">
      <c r="A219" s="58"/>
      <c r="B219" s="76"/>
    </row>
    <row r="220" spans="1:2">
      <c r="A220" s="58"/>
      <c r="B220" s="76"/>
    </row>
    <row r="221" spans="1:2">
      <c r="A221" s="58"/>
      <c r="B221" s="76"/>
    </row>
    <row r="222" spans="1:2">
      <c r="A222" s="58"/>
      <c r="B222" s="76"/>
    </row>
    <row r="223" spans="1:2">
      <c r="A223" s="58"/>
      <c r="B223" s="76"/>
    </row>
    <row r="224" spans="1:2">
      <c r="A224" s="58"/>
      <c r="B224" s="76"/>
    </row>
    <row r="225" spans="1:2">
      <c r="A225" s="58"/>
      <c r="B225" s="76"/>
    </row>
    <row r="226" spans="1:2">
      <c r="A226" s="58"/>
      <c r="B226" s="76"/>
    </row>
    <row r="227" spans="1:2">
      <c r="A227" s="58"/>
      <c r="B227" s="76"/>
    </row>
    <row r="228" spans="1:2">
      <c r="A228" s="58"/>
      <c r="B228" s="76"/>
    </row>
    <row r="229" spans="1:2">
      <c r="A229" s="58"/>
      <c r="B229" s="76"/>
    </row>
    <row r="230" spans="1:2">
      <c r="A230" s="58"/>
      <c r="B230" s="76"/>
    </row>
    <row r="231" spans="1:2">
      <c r="A231" s="58"/>
      <c r="B231" s="76"/>
    </row>
    <row r="232" spans="1:2">
      <c r="A232" s="58"/>
      <c r="B232" s="76"/>
    </row>
    <row r="233" spans="1:2">
      <c r="A233" s="58"/>
      <c r="B233" s="76"/>
    </row>
    <row r="234" spans="1:2">
      <c r="A234" s="58"/>
      <c r="B234" s="76"/>
    </row>
    <row r="235" spans="1:2">
      <c r="A235" s="58"/>
      <c r="B235" s="76"/>
    </row>
    <row r="236" spans="1:2">
      <c r="A236" s="58"/>
      <c r="B236" s="76"/>
    </row>
    <row r="237" spans="1:2">
      <c r="A237" s="58"/>
      <c r="B237" s="76"/>
    </row>
    <row r="238" spans="1:2">
      <c r="A238" s="58"/>
      <c r="B238" s="76"/>
    </row>
    <row r="239" spans="1:2">
      <c r="A239" s="58"/>
      <c r="B239" s="76"/>
    </row>
    <row r="240" spans="1:2">
      <c r="A240" s="58"/>
      <c r="B240" s="76"/>
    </row>
    <row r="241" spans="1:2">
      <c r="A241" s="58"/>
      <c r="B241" s="76"/>
    </row>
    <row r="242" spans="1:2">
      <c r="A242" s="58"/>
      <c r="B242" s="76"/>
    </row>
    <row r="243" spans="1:2">
      <c r="A243" s="58"/>
      <c r="B243" s="76"/>
    </row>
    <row r="244" spans="1:2">
      <c r="A244" s="58"/>
      <c r="B244" s="76"/>
    </row>
    <row r="245" spans="1:2">
      <c r="A245" s="58"/>
      <c r="B245" s="76"/>
    </row>
    <row r="246" spans="1:2">
      <c r="A246" s="58"/>
      <c r="B246" s="76"/>
    </row>
    <row r="247" spans="1:2">
      <c r="A247" s="58"/>
      <c r="B247" s="76"/>
    </row>
    <row r="248" spans="1:2">
      <c r="A248" s="58"/>
      <c r="B248" s="76"/>
    </row>
    <row r="249" spans="1:2">
      <c r="A249" s="58"/>
      <c r="B249" s="76"/>
    </row>
    <row r="250" spans="1:2">
      <c r="A250" s="58"/>
      <c r="B250" s="76"/>
    </row>
    <row r="251" spans="1:2">
      <c r="A251" s="58"/>
      <c r="B251" s="76"/>
    </row>
    <row r="252" spans="1:2">
      <c r="A252" s="58"/>
      <c r="B252" s="76"/>
    </row>
    <row r="253" spans="1:2">
      <c r="A253" s="58"/>
      <c r="B253" s="76"/>
    </row>
    <row r="254" spans="1:2">
      <c r="A254" s="58"/>
      <c r="B254" s="76"/>
    </row>
    <row r="255" spans="1:2">
      <c r="A255" s="58"/>
      <c r="B255" s="76"/>
    </row>
    <row r="256" spans="1:2">
      <c r="A256" s="58"/>
      <c r="B256" s="76"/>
    </row>
    <row r="257" spans="1:2">
      <c r="A257" s="58"/>
      <c r="B257" s="76"/>
    </row>
    <row r="258" spans="1:2">
      <c r="A258" s="58"/>
      <c r="B258" s="76"/>
    </row>
    <row r="259" spans="1:2">
      <c r="A259" s="58"/>
      <c r="B259" s="76"/>
    </row>
    <row r="260" spans="1:2">
      <c r="A260" s="58"/>
      <c r="B260" s="76"/>
    </row>
    <row r="261" spans="1:2">
      <c r="A261" s="58"/>
      <c r="B261" s="76"/>
    </row>
    <row r="262" spans="1:2">
      <c r="A262" s="58"/>
      <c r="B262" s="76"/>
    </row>
    <row r="263" spans="1:2">
      <c r="A263" s="58"/>
      <c r="B263" s="76"/>
    </row>
    <row r="264" spans="1:2">
      <c r="A264" s="58"/>
      <c r="B264" s="76"/>
    </row>
    <row r="265" spans="1:2">
      <c r="A265" s="58"/>
      <c r="B265" s="76"/>
    </row>
    <row r="266" spans="1:2">
      <c r="A266" s="58"/>
      <c r="B266" s="76"/>
    </row>
    <row r="267" spans="1:2">
      <c r="A267" s="58"/>
      <c r="B267" s="76"/>
    </row>
    <row r="268" spans="1:2">
      <c r="A268" s="58"/>
      <c r="B268" s="76"/>
    </row>
    <row r="269" spans="1:2">
      <c r="A269" s="58"/>
      <c r="B269" s="76"/>
    </row>
    <row r="270" spans="1:2">
      <c r="A270" s="58"/>
      <c r="B270" s="76"/>
    </row>
    <row r="271" spans="1:2">
      <c r="A271" s="58"/>
      <c r="B271" s="76"/>
    </row>
    <row r="272" spans="1:2">
      <c r="A272" s="58"/>
      <c r="B272" s="76"/>
    </row>
    <row r="273" spans="1:2">
      <c r="A273" s="58"/>
      <c r="B273" s="76"/>
    </row>
    <row r="274" spans="1:2">
      <c r="A274" s="58"/>
      <c r="B274" s="76"/>
    </row>
    <row r="275" spans="1:2">
      <c r="A275" s="58"/>
      <c r="B275" s="76"/>
    </row>
    <row r="276" spans="1:2">
      <c r="A276" s="58"/>
      <c r="B276" s="76"/>
    </row>
    <row r="277" spans="1:2">
      <c r="A277" s="58"/>
      <c r="B277" s="76"/>
    </row>
    <row r="278" spans="1:2">
      <c r="A278" s="58"/>
      <c r="B278" s="76"/>
    </row>
    <row r="279" spans="1:2">
      <c r="A279" s="58"/>
      <c r="B279" s="76"/>
    </row>
    <row r="280" spans="1:2">
      <c r="A280" s="58"/>
      <c r="B280" s="76"/>
    </row>
    <row r="281" spans="1:2">
      <c r="A281" s="58"/>
      <c r="B281" s="76"/>
    </row>
    <row r="282" spans="1:2">
      <c r="A282" s="58"/>
      <c r="B282" s="76"/>
    </row>
    <row r="283" spans="1:2">
      <c r="A283" s="58"/>
      <c r="B283" s="76"/>
    </row>
    <row r="284" spans="1:2">
      <c r="A284" s="58"/>
      <c r="B284" s="76"/>
    </row>
    <row r="285" spans="1:2">
      <c r="A285" s="58"/>
      <c r="B285" s="76"/>
    </row>
    <row r="286" spans="1:2">
      <c r="A286" s="58"/>
      <c r="B286" s="76"/>
    </row>
    <row r="287" spans="1:2">
      <c r="A287" s="58"/>
      <c r="B287" s="76"/>
    </row>
    <row r="288" spans="1:2">
      <c r="A288" s="58"/>
      <c r="B288" s="76"/>
    </row>
    <row r="289" spans="1:2">
      <c r="A289" s="58"/>
      <c r="B289" s="76"/>
    </row>
    <row r="290" spans="1:2">
      <c r="A290" s="58"/>
      <c r="B290" s="76"/>
    </row>
    <row r="291" spans="1:2">
      <c r="A291" s="58"/>
      <c r="B291" s="76"/>
    </row>
    <row r="292" spans="1:2">
      <c r="A292" s="58"/>
      <c r="B292" s="76"/>
    </row>
    <row r="293" spans="1:2">
      <c r="A293" s="58"/>
      <c r="B293" s="76"/>
    </row>
    <row r="294" spans="1:2">
      <c r="A294" s="58"/>
      <c r="B294" s="76"/>
    </row>
    <row r="295" spans="1:2">
      <c r="A295" s="58"/>
      <c r="B295" s="76"/>
    </row>
    <row r="296" spans="1:2">
      <c r="A296" s="58"/>
      <c r="B296" s="76"/>
    </row>
    <row r="297" spans="1:2">
      <c r="A297" s="58"/>
      <c r="B297" s="76"/>
    </row>
    <row r="298" spans="1:2">
      <c r="A298" s="58"/>
      <c r="B298" s="76"/>
    </row>
    <row r="299" spans="1:2">
      <c r="A299" s="58"/>
      <c r="B299" s="76"/>
    </row>
    <row r="300" spans="1:2">
      <c r="A300" s="58"/>
      <c r="B300" s="76"/>
    </row>
    <row r="301" spans="1:2">
      <c r="A301" s="58"/>
      <c r="B301" s="76"/>
    </row>
    <row r="302" spans="1:2">
      <c r="A302" s="58"/>
      <c r="B302" s="76"/>
    </row>
    <row r="303" spans="1:2">
      <c r="A303" s="58"/>
      <c r="B303" s="76"/>
    </row>
    <row r="304" spans="1:2">
      <c r="A304" s="58"/>
      <c r="B304" s="76"/>
    </row>
    <row r="305" spans="1:2">
      <c r="A305" s="58"/>
      <c r="B305" s="76"/>
    </row>
    <row r="306" spans="1:2">
      <c r="A306" s="58"/>
      <c r="B306" s="76"/>
    </row>
    <row r="307" spans="1:2">
      <c r="A307" s="58"/>
      <c r="B307" s="76"/>
    </row>
    <row r="308" spans="1:2">
      <c r="A308" s="58"/>
      <c r="B308" s="76"/>
    </row>
    <row r="309" spans="1:2">
      <c r="A309" s="58"/>
      <c r="B309" s="76"/>
    </row>
    <row r="310" spans="1:2">
      <c r="A310" s="58"/>
      <c r="B310" s="76"/>
    </row>
    <row r="311" spans="1:2">
      <c r="A311" s="58"/>
      <c r="B311" s="76"/>
    </row>
    <row r="312" spans="1:2">
      <c r="A312" s="58"/>
      <c r="B312" s="76"/>
    </row>
    <row r="313" spans="1:2">
      <c r="A313" s="58"/>
      <c r="B313" s="76"/>
    </row>
    <row r="314" spans="1:2">
      <c r="A314" s="58"/>
      <c r="B314" s="76"/>
    </row>
    <row r="315" spans="1:2">
      <c r="A315" s="58"/>
      <c r="B315" s="76"/>
    </row>
    <row r="316" spans="1:2">
      <c r="A316" s="58"/>
      <c r="B316" s="76"/>
    </row>
    <row r="317" spans="1:2">
      <c r="A317" s="58"/>
      <c r="B317" s="76"/>
    </row>
    <row r="318" spans="1:2">
      <c r="A318" s="58"/>
      <c r="B318" s="76"/>
    </row>
    <row r="319" spans="1:2">
      <c r="A319" s="58"/>
      <c r="B319" s="76"/>
    </row>
    <row r="320" spans="1:2">
      <c r="A320" s="58"/>
      <c r="B320" s="76"/>
    </row>
    <row r="321" spans="1:2">
      <c r="A321" s="58"/>
      <c r="B321" s="76"/>
    </row>
    <row r="322" spans="1:2">
      <c r="A322" s="58"/>
      <c r="B322" s="76"/>
    </row>
    <row r="323" spans="1:2">
      <c r="A323" s="58"/>
      <c r="B323" s="76"/>
    </row>
    <row r="324" spans="1:2">
      <c r="A324" s="58"/>
      <c r="B324" s="76"/>
    </row>
    <row r="325" spans="1:2">
      <c r="A325" s="58"/>
      <c r="B325" s="76"/>
    </row>
    <row r="326" spans="1:2">
      <c r="A326" s="58"/>
      <c r="B326" s="76"/>
    </row>
    <row r="327" spans="1:2">
      <c r="A327" s="58"/>
      <c r="B327" s="76"/>
    </row>
    <row r="328" spans="1:2">
      <c r="A328" s="58"/>
      <c r="B328" s="76"/>
    </row>
    <row r="329" spans="1:2">
      <c r="A329" s="58"/>
      <c r="B329" s="76"/>
    </row>
    <row r="330" spans="1:2">
      <c r="A330" s="58"/>
      <c r="B330" s="76"/>
    </row>
    <row r="331" spans="1:2">
      <c r="A331" s="58"/>
      <c r="B331" s="76"/>
    </row>
    <row r="332" spans="1:2">
      <c r="A332" s="58"/>
      <c r="B332" s="76"/>
    </row>
    <row r="333" spans="1:2">
      <c r="A333" s="58"/>
      <c r="B333" s="76"/>
    </row>
    <row r="334" spans="1:2">
      <c r="A334" s="58"/>
      <c r="B334" s="76"/>
    </row>
    <row r="335" spans="1:2">
      <c r="A335" s="58"/>
      <c r="B335" s="76"/>
    </row>
    <row r="336" spans="1:2">
      <c r="A336" s="58"/>
      <c r="B336" s="76"/>
    </row>
    <row r="337" spans="1:2">
      <c r="A337" s="58"/>
      <c r="B337" s="76"/>
    </row>
    <row r="338" spans="1:2">
      <c r="A338" s="58"/>
      <c r="B338" s="76"/>
    </row>
    <row r="339" spans="1:2">
      <c r="A339" s="58"/>
      <c r="B339" s="76"/>
    </row>
    <row r="340" spans="1:2">
      <c r="A340" s="58"/>
      <c r="B340" s="76"/>
    </row>
    <row r="341" spans="1:2">
      <c r="A341" s="58"/>
      <c r="B341" s="76"/>
    </row>
    <row r="342" spans="1:2">
      <c r="A342" s="58"/>
      <c r="B342" s="76"/>
    </row>
    <row r="343" spans="1:2">
      <c r="A343" s="58"/>
      <c r="B343" s="76"/>
    </row>
    <row r="344" spans="1:2">
      <c r="A344" s="58"/>
      <c r="B344" s="76"/>
    </row>
    <row r="345" spans="1:2">
      <c r="A345" s="58"/>
      <c r="B345" s="76"/>
    </row>
    <row r="346" spans="1:2">
      <c r="A346" s="58"/>
      <c r="B346" s="76"/>
    </row>
    <row r="347" spans="1:2">
      <c r="A347" s="58"/>
      <c r="B347" s="76"/>
    </row>
    <row r="348" spans="1:2">
      <c r="A348" s="58"/>
      <c r="B348" s="76"/>
    </row>
    <row r="349" spans="1:2">
      <c r="A349" s="58"/>
      <c r="B349" s="76"/>
    </row>
    <row r="350" spans="1:2">
      <c r="A350" s="58"/>
      <c r="B350" s="76"/>
    </row>
    <row r="351" spans="1:2">
      <c r="A351" s="58"/>
      <c r="B351" s="76"/>
    </row>
    <row r="352" spans="1:2">
      <c r="A352" s="58"/>
      <c r="B352" s="76"/>
    </row>
    <row r="353" spans="1:2">
      <c r="A353" s="58"/>
      <c r="B353" s="76"/>
    </row>
    <row r="354" spans="1:2">
      <c r="A354" s="58"/>
      <c r="B354" s="76"/>
    </row>
    <row r="355" spans="1:2">
      <c r="A355" s="58"/>
      <c r="B355" s="76"/>
    </row>
    <row r="356" spans="1:2">
      <c r="A356" s="58"/>
      <c r="B356" s="76"/>
    </row>
    <row r="357" spans="1:2">
      <c r="A357" s="58"/>
      <c r="B357" s="76"/>
    </row>
    <row r="358" spans="1:2">
      <c r="A358" s="58"/>
      <c r="B358" s="76"/>
    </row>
    <row r="359" spans="1:2">
      <c r="A359" s="58"/>
      <c r="B359" s="76"/>
    </row>
    <row r="360" spans="1:2">
      <c r="A360" s="58"/>
      <c r="B360" s="76"/>
    </row>
    <row r="361" spans="1:2">
      <c r="A361" s="58"/>
      <c r="B361" s="76"/>
    </row>
    <row r="362" spans="1:2">
      <c r="A362" s="58"/>
      <c r="B362" s="76"/>
    </row>
    <row r="363" spans="1:2">
      <c r="A363" s="58"/>
      <c r="B363" s="76"/>
    </row>
    <row r="364" spans="1:2">
      <c r="A364" s="58"/>
      <c r="B364" s="76"/>
    </row>
    <row r="365" spans="1:2">
      <c r="A365" s="58"/>
      <c r="B365" s="76"/>
    </row>
    <row r="366" spans="1:2">
      <c r="A366" s="58"/>
      <c r="B366" s="76"/>
    </row>
    <row r="367" spans="1:2">
      <c r="A367" s="58"/>
      <c r="B367" s="76"/>
    </row>
    <row r="368" spans="1:2">
      <c r="A368" s="58"/>
      <c r="B368" s="76"/>
    </row>
    <row r="369" spans="1:2">
      <c r="A369" s="58"/>
      <c r="B369" s="76"/>
    </row>
    <row r="370" spans="1:2">
      <c r="A370" s="58"/>
      <c r="B370" s="76"/>
    </row>
    <row r="371" spans="1:2">
      <c r="A371" s="58"/>
      <c r="B371" s="76"/>
    </row>
    <row r="372" spans="1:2">
      <c r="A372" s="58"/>
      <c r="B372" s="76"/>
    </row>
    <row r="373" spans="1:2">
      <c r="A373" s="58"/>
      <c r="B373" s="76"/>
    </row>
    <row r="374" spans="1:2">
      <c r="A374" s="58"/>
      <c r="B374" s="76"/>
    </row>
    <row r="375" spans="1:2">
      <c r="A375" s="58"/>
      <c r="B375" s="76"/>
    </row>
    <row r="376" spans="1:2">
      <c r="A376" s="58"/>
      <c r="B376" s="76"/>
    </row>
    <row r="377" spans="1:2">
      <c r="A377" s="58"/>
      <c r="B377" s="76"/>
    </row>
    <row r="378" spans="1:2">
      <c r="A378" s="58"/>
      <c r="B378" s="76"/>
    </row>
    <row r="379" spans="1:2">
      <c r="A379" s="58"/>
      <c r="B379" s="76"/>
    </row>
    <row r="380" spans="1:2">
      <c r="A380" s="58"/>
      <c r="B380" s="76"/>
    </row>
    <row r="381" spans="1:2">
      <c r="A381" s="58"/>
      <c r="B381" s="76"/>
    </row>
    <row r="382" spans="1:2">
      <c r="A382" s="58"/>
      <c r="B382" s="76"/>
    </row>
    <row r="383" spans="1:2">
      <c r="A383" s="58"/>
      <c r="B383" s="76"/>
    </row>
    <row r="384" spans="1:2">
      <c r="A384" s="58"/>
      <c r="B384" s="76"/>
    </row>
    <row r="385" spans="1:2">
      <c r="A385" s="58"/>
      <c r="B385" s="76"/>
    </row>
    <row r="386" spans="1:2">
      <c r="A386" s="58"/>
      <c r="B386" s="76"/>
    </row>
    <row r="387" spans="1:2">
      <c r="A387" s="58"/>
      <c r="B387" s="76"/>
    </row>
    <row r="388" spans="1:2">
      <c r="A388" s="58"/>
      <c r="B388" s="76"/>
    </row>
    <row r="389" spans="1:2">
      <c r="A389" s="58"/>
      <c r="B389" s="76"/>
    </row>
    <row r="390" spans="1:2">
      <c r="A390" s="58"/>
      <c r="B390" s="76"/>
    </row>
    <row r="391" spans="1:2">
      <c r="A391" s="58"/>
      <c r="B391" s="76"/>
    </row>
    <row r="392" spans="1:2">
      <c r="A392" s="58"/>
      <c r="B392" s="76"/>
    </row>
    <row r="393" spans="1:2">
      <c r="A393" s="58"/>
      <c r="B393" s="76"/>
    </row>
    <row r="394" spans="1:2">
      <c r="A394" s="58"/>
      <c r="B394" s="76"/>
    </row>
    <row r="395" spans="1:2">
      <c r="A395" s="58"/>
      <c r="B395" s="76"/>
    </row>
    <row r="396" spans="1:2">
      <c r="A396" s="58"/>
      <c r="B396" s="76"/>
    </row>
    <row r="397" spans="1:2">
      <c r="A397" s="58"/>
      <c r="B397" s="76"/>
    </row>
    <row r="398" spans="1:2">
      <c r="A398" s="58"/>
      <c r="B398" s="76"/>
    </row>
    <row r="399" spans="1:2">
      <c r="A399" s="58"/>
      <c r="B399" s="76"/>
    </row>
    <row r="400" spans="1:2">
      <c r="A400" s="58"/>
      <c r="B400" s="76"/>
    </row>
    <row r="401" spans="1:2">
      <c r="A401" s="58"/>
      <c r="B401" s="76"/>
    </row>
    <row r="402" spans="1:2">
      <c r="A402" s="58"/>
      <c r="B402" s="76"/>
    </row>
    <row r="403" spans="1:2">
      <c r="A403" s="58"/>
      <c r="B403" s="76"/>
    </row>
    <row r="404" spans="1:2">
      <c r="A404" s="58"/>
      <c r="B404" s="76"/>
    </row>
    <row r="405" spans="1:2">
      <c r="A405" s="58"/>
      <c r="B405" s="76"/>
    </row>
    <row r="406" spans="1:2">
      <c r="A406" s="58"/>
      <c r="B406" s="76"/>
    </row>
    <row r="407" spans="1:2">
      <c r="A407" s="58"/>
      <c r="B407" s="76"/>
    </row>
    <row r="408" spans="1:2">
      <c r="A408" s="58"/>
      <c r="B408" s="76"/>
    </row>
    <row r="409" spans="1:2">
      <c r="A409" s="58"/>
      <c r="B409" s="76"/>
    </row>
    <row r="410" spans="1:2">
      <c r="A410" s="58"/>
      <c r="B410" s="76"/>
    </row>
    <row r="411" spans="1:2">
      <c r="A411" s="58"/>
      <c r="B411" s="76"/>
    </row>
    <row r="412" spans="1:2">
      <c r="A412" s="58"/>
      <c r="B412" s="76"/>
    </row>
    <row r="413" spans="1:2">
      <c r="A413" s="58"/>
      <c r="B413" s="76"/>
    </row>
    <row r="414" spans="1:2">
      <c r="A414" s="58"/>
      <c r="B414" s="76"/>
    </row>
    <row r="415" spans="1:2">
      <c r="A415" s="58"/>
      <c r="B415" s="76"/>
    </row>
    <row r="416" spans="1:2">
      <c r="A416" s="58"/>
      <c r="B416" s="76"/>
    </row>
    <row r="417" spans="1:2">
      <c r="A417" s="58"/>
      <c r="B417" s="76"/>
    </row>
    <row r="418" spans="1:2">
      <c r="A418" s="58"/>
      <c r="B418" s="76"/>
    </row>
    <row r="419" spans="1:2">
      <c r="A419" s="58"/>
      <c r="B419" s="76"/>
    </row>
    <row r="420" spans="1:2">
      <c r="A420" s="58"/>
      <c r="B420" s="76"/>
    </row>
    <row r="421" spans="1:2">
      <c r="A421" s="58"/>
      <c r="B421" s="76"/>
    </row>
    <row r="422" spans="1:2">
      <c r="A422" s="58"/>
      <c r="B422" s="76"/>
    </row>
    <row r="423" spans="1:2">
      <c r="A423" s="58"/>
      <c r="B423" s="76"/>
    </row>
    <row r="424" spans="1:2">
      <c r="A424" s="58"/>
      <c r="B424" s="76"/>
    </row>
    <row r="425" spans="1:2">
      <c r="A425" s="58"/>
      <c r="B425" s="76"/>
    </row>
    <row r="426" spans="1:2">
      <c r="A426" s="58"/>
      <c r="B426" s="76"/>
    </row>
    <row r="427" spans="1:2">
      <c r="A427" s="58"/>
      <c r="B427" s="76"/>
    </row>
    <row r="428" spans="1:2">
      <c r="A428" s="58"/>
      <c r="B428" s="76"/>
    </row>
    <row r="429" spans="1:2">
      <c r="A429" s="58"/>
      <c r="B429" s="76"/>
    </row>
    <row r="430" spans="1:2">
      <c r="A430" s="58"/>
      <c r="B430" s="76"/>
    </row>
    <row r="431" spans="1:2">
      <c r="A431" s="58"/>
      <c r="B431" s="76"/>
    </row>
    <row r="432" spans="1:2">
      <c r="A432" s="58"/>
      <c r="B432" s="76"/>
    </row>
    <row r="433" spans="1:2">
      <c r="A433" s="58"/>
      <c r="B433" s="76"/>
    </row>
    <row r="434" spans="1:2">
      <c r="A434" s="58"/>
      <c r="B434" s="76"/>
    </row>
    <row r="435" spans="1:2">
      <c r="A435" s="58"/>
      <c r="B435" s="76"/>
    </row>
    <row r="436" spans="1:2">
      <c r="A436" s="58"/>
      <c r="B436" s="76"/>
    </row>
    <row r="437" spans="1:2">
      <c r="A437" s="58"/>
      <c r="B437" s="76"/>
    </row>
    <row r="438" spans="1:2">
      <c r="A438" s="58"/>
      <c r="B438" s="76"/>
    </row>
    <row r="439" spans="1:2">
      <c r="A439" s="58"/>
      <c r="B439" s="76"/>
    </row>
    <row r="440" spans="1:2">
      <c r="A440" s="58"/>
      <c r="B440" s="76"/>
    </row>
    <row r="441" spans="1:2">
      <c r="A441" s="58"/>
      <c r="B441" s="76"/>
    </row>
    <row r="442" spans="1:2">
      <c r="A442" s="58"/>
      <c r="B442" s="76"/>
    </row>
    <row r="443" spans="1:2">
      <c r="A443" s="58"/>
      <c r="B443" s="76"/>
    </row>
    <row r="444" spans="1:2">
      <c r="A444" s="58"/>
      <c r="B444" s="76"/>
    </row>
    <row r="445" spans="1:2">
      <c r="A445" s="58"/>
      <c r="B445" s="76"/>
    </row>
    <row r="446" spans="1:2">
      <c r="A446" s="58"/>
      <c r="B446" s="76"/>
    </row>
    <row r="447" spans="1:2">
      <c r="A447" s="58"/>
      <c r="B447" s="76"/>
    </row>
    <row r="448" spans="1:2">
      <c r="A448" s="58"/>
      <c r="B448" s="76"/>
    </row>
    <row r="449" spans="1:2">
      <c r="A449" s="58"/>
      <c r="B449" s="76"/>
    </row>
    <row r="450" spans="1:2">
      <c r="A450" s="58"/>
      <c r="B450" s="76"/>
    </row>
    <row r="451" spans="1:2">
      <c r="A451" s="58"/>
      <c r="B451" s="76"/>
    </row>
    <row r="452" spans="1:2">
      <c r="A452" s="58"/>
      <c r="B452" s="76"/>
    </row>
    <row r="453" spans="1:2">
      <c r="A453" s="58"/>
      <c r="B453" s="76"/>
    </row>
    <row r="454" spans="1:2">
      <c r="A454" s="58"/>
      <c r="B454" s="76"/>
    </row>
    <row r="455" spans="1:2">
      <c r="A455" s="58"/>
      <c r="B455" s="76"/>
    </row>
    <row r="456" spans="1:2">
      <c r="A456" s="58"/>
      <c r="B456" s="76"/>
    </row>
    <row r="457" spans="1:2">
      <c r="A457" s="58"/>
      <c r="B457" s="76"/>
    </row>
    <row r="458" spans="1:2">
      <c r="A458" s="58"/>
      <c r="B458" s="76"/>
    </row>
    <row r="459" spans="1:2">
      <c r="A459" s="58"/>
      <c r="B459" s="76"/>
    </row>
    <row r="460" spans="1:2">
      <c r="A460" s="58"/>
      <c r="B460" s="76"/>
    </row>
    <row r="461" spans="1:2">
      <c r="A461" s="58"/>
      <c r="B461" s="76"/>
    </row>
    <row r="462" spans="1:2">
      <c r="A462" s="58"/>
      <c r="B462" s="76"/>
    </row>
    <row r="463" spans="1:2">
      <c r="A463" s="58"/>
      <c r="B463" s="76"/>
    </row>
    <row r="464" spans="1:2">
      <c r="A464" s="58"/>
      <c r="B464" s="76"/>
    </row>
    <row r="465" spans="1:2">
      <c r="A465" s="58"/>
      <c r="B465" s="76"/>
    </row>
    <row r="466" spans="1:2">
      <c r="A466" s="58"/>
      <c r="B466" s="76"/>
    </row>
    <row r="467" spans="1:2">
      <c r="A467" s="58"/>
      <c r="B467" s="76"/>
    </row>
    <row r="468" spans="1:2">
      <c r="A468" s="58"/>
      <c r="B468" s="76"/>
    </row>
    <row r="469" spans="1:2">
      <c r="A469" s="58"/>
      <c r="B469" s="76"/>
    </row>
    <row r="470" spans="1:2">
      <c r="A470" s="58"/>
      <c r="B470" s="76"/>
    </row>
    <row r="471" spans="1:2">
      <c r="A471" s="58"/>
      <c r="B471" s="76"/>
    </row>
    <row r="472" spans="1:2">
      <c r="A472" s="58"/>
      <c r="B472" s="76"/>
    </row>
    <row r="473" spans="1:2">
      <c r="A473" s="58"/>
      <c r="B473" s="76"/>
    </row>
    <row r="474" spans="1:2">
      <c r="A474" s="58"/>
      <c r="B474" s="76"/>
    </row>
    <row r="475" spans="1:2">
      <c r="A475" s="58"/>
      <c r="B475" s="76"/>
    </row>
    <row r="476" spans="1:2">
      <c r="A476" s="58"/>
      <c r="B476" s="76"/>
    </row>
    <row r="477" spans="1:2">
      <c r="A477" s="58"/>
      <c r="B477" s="76"/>
    </row>
    <row r="478" spans="1:2">
      <c r="A478" s="58"/>
      <c r="B478" s="76"/>
    </row>
    <row r="479" spans="1:2">
      <c r="A479" s="58"/>
      <c r="B479" s="76"/>
    </row>
    <row r="480" spans="1:2">
      <c r="A480" s="58"/>
      <c r="B480" s="76"/>
    </row>
    <row r="481" spans="1:2">
      <c r="A481" s="58"/>
      <c r="B481" s="76"/>
    </row>
    <row r="482" spans="1:2">
      <c r="A482" s="58"/>
      <c r="B482" s="76"/>
    </row>
    <row r="483" spans="1:2">
      <c r="A483" s="58"/>
      <c r="B483" s="76"/>
    </row>
    <row r="484" spans="1:2">
      <c r="A484" s="58"/>
      <c r="B484" s="76"/>
    </row>
    <row r="485" spans="1:2">
      <c r="A485" s="58"/>
      <c r="B485" s="76"/>
    </row>
    <row r="486" spans="1:2">
      <c r="A486" s="58"/>
      <c r="B486" s="76"/>
    </row>
    <row r="487" spans="1:2">
      <c r="A487" s="58"/>
      <c r="B487" s="76"/>
    </row>
    <row r="488" spans="1:2">
      <c r="A488" s="58"/>
      <c r="B488" s="76"/>
    </row>
    <row r="489" spans="1:2">
      <c r="A489" s="58"/>
      <c r="B489" s="76"/>
    </row>
    <row r="490" spans="1:2">
      <c r="A490" s="58"/>
      <c r="B490" s="76"/>
    </row>
    <row r="491" spans="1:2">
      <c r="A491" s="58"/>
      <c r="B491" s="76"/>
    </row>
    <row r="492" spans="1:2">
      <c r="A492" s="58"/>
      <c r="B492" s="76"/>
    </row>
    <row r="493" spans="1:2">
      <c r="A493" s="58"/>
      <c r="B493" s="76"/>
    </row>
    <row r="494" spans="1:2">
      <c r="A494" s="58"/>
      <c r="B494" s="76"/>
    </row>
    <row r="495" spans="1:2">
      <c r="A495" s="58"/>
      <c r="B495" s="76"/>
    </row>
    <row r="496" spans="1:2">
      <c r="A496" s="58"/>
      <c r="B496" s="76"/>
    </row>
    <row r="497" spans="1:2">
      <c r="A497" s="58"/>
      <c r="B497" s="76"/>
    </row>
    <row r="498" spans="1:2">
      <c r="A498" s="58"/>
      <c r="B498" s="76"/>
    </row>
    <row r="499" spans="1:2">
      <c r="A499" s="58"/>
      <c r="B499" s="76"/>
    </row>
    <row r="500" spans="1:2">
      <c r="A500" s="58"/>
      <c r="B500" s="76"/>
    </row>
    <row r="501" spans="1:2">
      <c r="A501" s="58"/>
      <c r="B501" s="76"/>
    </row>
    <row r="502" spans="1:2">
      <c r="A502" s="58"/>
      <c r="B502" s="76"/>
    </row>
    <row r="503" spans="1:2">
      <c r="A503" s="58"/>
      <c r="B503" s="76"/>
    </row>
    <row r="504" spans="1:2">
      <c r="A504" s="58"/>
      <c r="B504" s="76"/>
    </row>
    <row r="505" spans="1:2">
      <c r="A505" s="58"/>
      <c r="B505" s="76"/>
    </row>
    <row r="506" spans="1:2">
      <c r="A506" s="58"/>
      <c r="B506" s="76"/>
    </row>
    <row r="507" spans="1:2">
      <c r="A507" s="58"/>
      <c r="B507" s="76"/>
    </row>
    <row r="508" spans="1:2">
      <c r="A508" s="58"/>
      <c r="B508" s="76"/>
    </row>
    <row r="509" spans="1:2">
      <c r="A509" s="58"/>
      <c r="B509" s="76"/>
    </row>
    <row r="510" spans="1:2">
      <c r="A510" s="58"/>
      <c r="B510" s="76"/>
    </row>
    <row r="511" spans="1:2">
      <c r="A511" s="58"/>
      <c r="B511" s="76"/>
    </row>
    <row r="512" spans="1:2">
      <c r="A512" s="58"/>
      <c r="B512" s="76"/>
    </row>
    <row r="513" spans="1:2">
      <c r="A513" s="58"/>
      <c r="B513" s="76"/>
    </row>
    <row r="514" spans="1:2">
      <c r="A514" s="58"/>
      <c r="B514" s="76"/>
    </row>
    <row r="515" spans="1:2">
      <c r="A515" s="58"/>
      <c r="B515" s="76"/>
    </row>
    <row r="516" spans="1:2">
      <c r="A516" s="58"/>
      <c r="B516" s="76"/>
    </row>
    <row r="517" spans="1:2">
      <c r="A517" s="58"/>
      <c r="B517" s="76"/>
    </row>
    <row r="518" spans="1:2">
      <c r="A518" s="58"/>
      <c r="B518" s="76"/>
    </row>
    <row r="519" spans="1:2">
      <c r="A519" s="58"/>
      <c r="B519" s="76"/>
    </row>
    <row r="520" spans="1:2">
      <c r="A520" s="58"/>
      <c r="B520" s="76"/>
    </row>
    <row r="521" spans="1:2">
      <c r="A521" s="58"/>
      <c r="B521" s="76"/>
    </row>
    <row r="522" spans="1:2">
      <c r="A522" s="58"/>
      <c r="B522" s="76"/>
    </row>
    <row r="523" spans="1:2">
      <c r="A523" s="58"/>
      <c r="B523" s="76"/>
    </row>
    <row r="524" spans="1:2">
      <c r="A524" s="58"/>
      <c r="B524" s="76"/>
    </row>
    <row r="525" spans="1:2">
      <c r="A525" s="58"/>
      <c r="B525" s="76"/>
    </row>
    <row r="526" spans="1:2">
      <c r="A526" s="58"/>
      <c r="B526" s="76"/>
    </row>
    <row r="527" spans="1:2">
      <c r="A527" s="58"/>
      <c r="B527" s="76"/>
    </row>
    <row r="528" spans="1:2">
      <c r="A528" s="58"/>
      <c r="B528" s="76"/>
    </row>
    <row r="529" spans="1:2">
      <c r="A529" s="58"/>
      <c r="B529" s="76"/>
    </row>
    <row r="530" spans="1:2">
      <c r="A530" s="58"/>
      <c r="B530" s="76"/>
    </row>
    <row r="531" spans="1:2">
      <c r="A531" s="58"/>
      <c r="B531" s="76"/>
    </row>
    <row r="532" spans="1:2">
      <c r="A532" s="58"/>
      <c r="B532" s="76"/>
    </row>
    <row r="533" spans="1:2">
      <c r="A533" s="58"/>
      <c r="B533" s="76"/>
    </row>
    <row r="534" spans="1:2">
      <c r="A534" s="58"/>
      <c r="B534" s="76"/>
    </row>
    <row r="535" spans="1:2">
      <c r="A535" s="58"/>
      <c r="B535" s="76"/>
    </row>
    <row r="536" spans="1:2">
      <c r="A536" s="58"/>
      <c r="B536" s="76"/>
    </row>
    <row r="537" spans="1:2">
      <c r="A537" s="58"/>
      <c r="B537" s="76"/>
    </row>
    <row r="538" spans="1:2">
      <c r="A538" s="58"/>
      <c r="B538" s="76"/>
    </row>
    <row r="539" spans="1:2">
      <c r="A539" s="58"/>
      <c r="B539" s="76"/>
    </row>
    <row r="540" spans="1:2">
      <c r="A540" s="58"/>
      <c r="B540" s="76"/>
    </row>
    <row r="541" spans="1:2">
      <c r="A541" s="58"/>
      <c r="B541" s="76"/>
    </row>
    <row r="542" spans="1:2">
      <c r="A542" s="58"/>
      <c r="B542" s="76"/>
    </row>
    <row r="543" spans="1:2">
      <c r="A543" s="58"/>
      <c r="B543" s="76"/>
    </row>
    <row r="544" spans="1:2">
      <c r="A544" s="58"/>
      <c r="B544" s="76"/>
    </row>
    <row r="545" spans="1:2">
      <c r="A545" s="58"/>
      <c r="B545" s="76"/>
    </row>
    <row r="546" spans="1:2">
      <c r="A546" s="58"/>
      <c r="B546" s="76"/>
    </row>
    <row r="547" spans="1:2">
      <c r="A547" s="58"/>
      <c r="B547" s="76"/>
    </row>
    <row r="548" spans="1:2">
      <c r="A548" s="58"/>
      <c r="B548" s="76"/>
    </row>
    <row r="549" spans="1:2">
      <c r="A549" s="58"/>
      <c r="B549" s="76"/>
    </row>
    <row r="550" spans="1:2">
      <c r="A550" s="58"/>
      <c r="B550" s="76"/>
    </row>
    <row r="551" spans="1:2">
      <c r="A551" s="58"/>
      <c r="B551" s="76"/>
    </row>
    <row r="552" spans="1:2">
      <c r="A552" s="58"/>
      <c r="B552" s="76"/>
    </row>
    <row r="553" spans="1:2">
      <c r="A553" s="58"/>
      <c r="B553" s="76"/>
    </row>
    <row r="554" spans="1:2">
      <c r="A554" s="58"/>
      <c r="B554" s="76"/>
    </row>
    <row r="555" spans="1:2">
      <c r="A555" s="58"/>
      <c r="B555" s="76"/>
    </row>
    <row r="556" spans="1:2">
      <c r="A556" s="58"/>
      <c r="B556" s="76"/>
    </row>
    <row r="557" spans="1:2">
      <c r="A557" s="58"/>
      <c r="B557" s="76"/>
    </row>
    <row r="558" spans="1:2">
      <c r="A558" s="58"/>
      <c r="B558" s="76"/>
    </row>
    <row r="559" spans="1:2">
      <c r="A559" s="58"/>
      <c r="B559" s="76"/>
    </row>
    <row r="560" spans="1:2">
      <c r="A560" s="58"/>
      <c r="B560" s="76"/>
    </row>
    <row r="561" spans="1:2">
      <c r="A561" s="58"/>
      <c r="B561" s="76"/>
    </row>
    <row r="562" spans="1:2">
      <c r="A562" s="58"/>
      <c r="B562" s="76"/>
    </row>
    <row r="563" spans="1:2">
      <c r="A563" s="58"/>
      <c r="B563" s="76"/>
    </row>
    <row r="564" spans="1:2">
      <c r="A564" s="58"/>
      <c r="B564" s="76"/>
    </row>
    <row r="565" spans="1:2">
      <c r="A565" s="58"/>
      <c r="B565" s="76"/>
    </row>
    <row r="566" spans="1:2">
      <c r="A566" s="58"/>
      <c r="B566" s="76"/>
    </row>
    <row r="567" spans="1:2">
      <c r="A567" s="58"/>
      <c r="B567" s="76"/>
    </row>
    <row r="568" spans="1:2">
      <c r="A568" s="58"/>
      <c r="B568" s="76"/>
    </row>
    <row r="569" spans="1:2">
      <c r="A569" s="58"/>
      <c r="B569" s="76"/>
    </row>
    <row r="570" spans="1:2">
      <c r="A570" s="58"/>
      <c r="B570" s="76"/>
    </row>
    <row r="571" spans="1:2">
      <c r="A571" s="58"/>
      <c r="B571" s="76"/>
    </row>
    <row r="572" spans="1:2">
      <c r="A572" s="58"/>
      <c r="B572" s="76"/>
    </row>
    <row r="573" spans="1:2">
      <c r="A573" s="58"/>
      <c r="B573" s="76"/>
    </row>
    <row r="574" spans="1:2">
      <c r="A574" s="58"/>
      <c r="B574" s="76"/>
    </row>
    <row r="575" spans="1:2">
      <c r="A575" s="58"/>
      <c r="B575" s="76"/>
    </row>
    <row r="576" spans="1:2">
      <c r="A576" s="58"/>
      <c r="B576" s="76"/>
    </row>
    <row r="577" spans="1:2">
      <c r="A577" s="58"/>
      <c r="B577" s="76"/>
    </row>
    <row r="578" spans="1:2">
      <c r="A578" s="58"/>
      <c r="B578" s="76"/>
    </row>
    <row r="579" spans="1:2">
      <c r="A579" s="58"/>
      <c r="B579" s="76"/>
    </row>
    <row r="580" spans="1:2">
      <c r="A580" s="58"/>
      <c r="B580" s="76"/>
    </row>
    <row r="581" spans="1:2">
      <c r="A581" s="58"/>
      <c r="B581" s="76"/>
    </row>
    <row r="582" spans="1:2">
      <c r="A582" s="58"/>
      <c r="B582" s="76"/>
    </row>
    <row r="583" spans="1:2">
      <c r="A583" s="58"/>
      <c r="B583" s="76"/>
    </row>
    <row r="584" spans="1:2">
      <c r="A584" s="58"/>
      <c r="B584" s="76"/>
    </row>
    <row r="585" spans="1:2">
      <c r="A585" s="58"/>
      <c r="B585" s="76"/>
    </row>
    <row r="586" spans="1:2">
      <c r="A586" s="58"/>
      <c r="B586" s="76"/>
    </row>
    <row r="587" spans="1:2">
      <c r="A587" s="58"/>
      <c r="B587" s="76"/>
    </row>
    <row r="588" spans="1:2">
      <c r="A588" s="58"/>
      <c r="B588" s="76"/>
    </row>
    <row r="589" spans="1:2">
      <c r="A589" s="58"/>
      <c r="B589" s="76"/>
    </row>
    <row r="590" spans="1:2">
      <c r="A590" s="58"/>
      <c r="B590" s="76"/>
    </row>
    <row r="591" spans="1:2">
      <c r="A591" s="58"/>
      <c r="B591" s="76"/>
    </row>
    <row r="592" spans="1:2">
      <c r="A592" s="58"/>
      <c r="B592" s="76"/>
    </row>
    <row r="593" spans="1:2">
      <c r="A593" s="58"/>
      <c r="B593" s="76"/>
    </row>
    <row r="594" spans="1:2">
      <c r="A594" s="58"/>
      <c r="B594" s="76"/>
    </row>
    <row r="595" spans="1:2">
      <c r="A595" s="58"/>
      <c r="B595" s="76"/>
    </row>
    <row r="596" spans="1:2">
      <c r="A596" s="58"/>
      <c r="B596" s="76"/>
    </row>
    <row r="597" spans="1:2">
      <c r="A597" s="58"/>
      <c r="B597" s="76"/>
    </row>
    <row r="598" spans="1:2">
      <c r="A598" s="58"/>
      <c r="B598" s="76"/>
    </row>
    <row r="599" spans="1:2">
      <c r="A599" s="58"/>
      <c r="B599" s="76"/>
    </row>
    <row r="600" spans="1:2">
      <c r="A600" s="58"/>
      <c r="B600" s="76"/>
    </row>
    <row r="601" spans="1:2">
      <c r="A601" s="58"/>
      <c r="B601" s="76"/>
    </row>
    <row r="602" spans="1:2">
      <c r="A602" s="58"/>
      <c r="B602" s="76"/>
    </row>
    <row r="603" spans="1:2">
      <c r="A603" s="58"/>
      <c r="B603" s="76"/>
    </row>
    <row r="604" spans="1:2">
      <c r="A604" s="58"/>
      <c r="B604" s="76"/>
    </row>
    <row r="605" spans="1:2">
      <c r="A605" s="58"/>
      <c r="B605" s="76"/>
    </row>
    <row r="606" spans="1:2">
      <c r="A606" s="58"/>
      <c r="B606" s="76"/>
    </row>
    <row r="607" spans="1:2">
      <c r="A607" s="58"/>
      <c r="B607" s="76"/>
    </row>
    <row r="608" spans="1:2">
      <c r="A608" s="58"/>
      <c r="B608" s="76"/>
    </row>
    <row r="609" spans="1:2">
      <c r="A609" s="58"/>
      <c r="B609" s="76"/>
    </row>
    <row r="610" spans="1:2">
      <c r="A610" s="58"/>
      <c r="B610" s="76"/>
    </row>
    <row r="611" spans="1:2">
      <c r="A611" s="58"/>
      <c r="B611" s="76"/>
    </row>
    <row r="612" spans="1:2">
      <c r="A612" s="58"/>
      <c r="B612" s="76"/>
    </row>
    <row r="613" spans="1:2">
      <c r="A613" s="58"/>
      <c r="B613" s="76"/>
    </row>
    <row r="614" spans="1:2">
      <c r="A614" s="58"/>
      <c r="B614" s="76"/>
    </row>
    <row r="615" spans="1:2">
      <c r="A615" s="58"/>
      <c r="B615" s="76"/>
    </row>
    <row r="616" spans="1:2">
      <c r="A616" s="58"/>
      <c r="B616" s="76"/>
    </row>
    <row r="617" spans="1:2">
      <c r="A617" s="58"/>
      <c r="B617" s="76"/>
    </row>
    <row r="618" spans="1:2">
      <c r="A618" s="58"/>
      <c r="B618" s="76"/>
    </row>
    <row r="619" spans="1:2">
      <c r="A619" s="58"/>
      <c r="B619" s="76"/>
    </row>
    <row r="620" spans="1:2">
      <c r="A620" s="58"/>
      <c r="B620" s="76"/>
    </row>
    <row r="621" spans="1:2">
      <c r="A621" s="58"/>
      <c r="B621" s="76"/>
    </row>
    <row r="622" spans="1:2">
      <c r="A622" s="58"/>
      <c r="B622" s="76"/>
    </row>
    <row r="623" spans="1:2">
      <c r="A623" s="58"/>
      <c r="B623" s="76"/>
    </row>
    <row r="624" spans="1:2">
      <c r="A624" s="58"/>
      <c r="B624" s="76"/>
    </row>
    <row r="625" spans="1:2">
      <c r="A625" s="58"/>
      <c r="B625" s="76"/>
    </row>
    <row r="626" spans="1:2">
      <c r="A626" s="58"/>
      <c r="B626" s="76"/>
    </row>
    <row r="627" spans="1:2">
      <c r="A627" s="58"/>
      <c r="B627" s="76"/>
    </row>
    <row r="628" spans="1:2">
      <c r="A628" s="58"/>
      <c r="B628" s="76"/>
    </row>
    <row r="629" spans="1:2">
      <c r="A629" s="58"/>
      <c r="B629" s="76"/>
    </row>
    <row r="630" spans="1:2">
      <c r="A630" s="58"/>
      <c r="B630" s="76"/>
    </row>
    <row r="631" spans="1:2">
      <c r="A631" s="58"/>
      <c r="B631" s="76"/>
    </row>
    <row r="632" spans="1:2">
      <c r="A632" s="58"/>
      <c r="B632" s="76"/>
    </row>
    <row r="633" spans="1:2">
      <c r="A633" s="58"/>
      <c r="B633" s="76"/>
    </row>
    <row r="634" spans="1:2">
      <c r="A634" s="58"/>
      <c r="B634" s="76"/>
    </row>
    <row r="635" spans="1:2">
      <c r="A635" s="58"/>
      <c r="B635" s="76"/>
    </row>
    <row r="636" spans="1:2">
      <c r="A636" s="58"/>
      <c r="B636" s="76"/>
    </row>
    <row r="637" spans="1:2">
      <c r="A637" s="58"/>
      <c r="B637" s="76"/>
    </row>
    <row r="638" spans="1:2">
      <c r="A638" s="58"/>
      <c r="B638" s="76"/>
    </row>
    <row r="639" spans="1:2">
      <c r="A639" s="58"/>
      <c r="B639" s="76"/>
    </row>
    <row r="640" spans="1:2">
      <c r="A640" s="58"/>
      <c r="B640" s="76"/>
    </row>
    <row r="641" spans="1:2">
      <c r="A641" s="58"/>
      <c r="B641" s="76"/>
    </row>
    <row r="642" spans="1:2">
      <c r="A642" s="58"/>
      <c r="B642" s="76"/>
    </row>
    <row r="643" spans="1:2">
      <c r="A643" s="58"/>
      <c r="B643" s="76"/>
    </row>
    <row r="644" spans="1:2">
      <c r="A644" s="58"/>
      <c r="B644" s="76"/>
    </row>
    <row r="645" spans="1:2">
      <c r="A645" s="58"/>
      <c r="B645" s="76"/>
    </row>
    <row r="646" spans="1:2">
      <c r="A646" s="58"/>
      <c r="B646" s="76"/>
    </row>
    <row r="647" spans="1:2">
      <c r="A647" s="58"/>
      <c r="B647" s="76"/>
    </row>
    <row r="648" spans="1:2">
      <c r="A648" s="58"/>
      <c r="B648" s="76"/>
    </row>
    <row r="649" spans="1:2">
      <c r="A649" s="58"/>
      <c r="B649" s="76"/>
    </row>
    <row r="650" spans="1:2">
      <c r="A650" s="58"/>
      <c r="B650" s="76"/>
    </row>
    <row r="651" spans="1:2">
      <c r="A651" s="58"/>
      <c r="B651" s="76"/>
    </row>
    <row r="652" spans="1:2">
      <c r="A652" s="58"/>
      <c r="B652" s="76"/>
    </row>
    <row r="653" spans="1:2">
      <c r="A653" s="58"/>
      <c r="B653" s="76"/>
    </row>
    <row r="654" spans="1:2">
      <c r="A654" s="58"/>
      <c r="B654" s="76"/>
    </row>
    <row r="655" spans="1:2">
      <c r="A655" s="58"/>
      <c r="B655" s="76"/>
    </row>
    <row r="656" spans="1:2">
      <c r="A656" s="58"/>
      <c r="B656" s="76"/>
    </row>
    <row r="657" spans="1:2">
      <c r="A657" s="58"/>
      <c r="B657" s="76"/>
    </row>
    <row r="658" spans="1:2">
      <c r="A658" s="58"/>
      <c r="B658" s="76"/>
    </row>
    <row r="659" spans="1:2">
      <c r="A659" s="58"/>
      <c r="B659" s="76"/>
    </row>
    <row r="660" spans="1:2">
      <c r="A660" s="58"/>
      <c r="B660" s="76"/>
    </row>
    <row r="661" spans="1:2">
      <c r="A661" s="58"/>
      <c r="B661" s="76"/>
    </row>
    <row r="662" spans="1:2">
      <c r="A662" s="58"/>
      <c r="B662" s="76"/>
    </row>
    <row r="663" spans="1:2">
      <c r="A663" s="58"/>
      <c r="B663" s="76"/>
    </row>
    <row r="664" spans="1:2">
      <c r="A664" s="58"/>
      <c r="B664" s="76"/>
    </row>
    <row r="665" spans="1:2">
      <c r="A665" s="58"/>
      <c r="B665" s="76"/>
    </row>
    <row r="666" spans="1:2">
      <c r="A666" s="58"/>
      <c r="B666" s="76"/>
    </row>
    <row r="667" spans="1:2">
      <c r="A667" s="58"/>
      <c r="B667" s="76"/>
    </row>
    <row r="668" spans="1:2">
      <c r="A668" s="58"/>
      <c r="B668" s="76"/>
    </row>
    <row r="669" spans="1:2">
      <c r="A669" s="58"/>
      <c r="B669" s="76"/>
    </row>
    <row r="670" spans="1:2">
      <c r="A670" s="58"/>
      <c r="B670" s="76"/>
    </row>
    <row r="671" spans="1:2">
      <c r="A671" s="58"/>
      <c r="B671" s="76"/>
    </row>
    <row r="672" spans="1:2">
      <c r="A672" s="58"/>
      <c r="B672" s="76"/>
    </row>
    <row r="673" spans="1:2">
      <c r="A673" s="58"/>
      <c r="B673" s="76"/>
    </row>
    <row r="674" spans="1:2">
      <c r="A674" s="58"/>
      <c r="B674" s="76"/>
    </row>
    <row r="675" spans="1:2">
      <c r="A675" s="58"/>
      <c r="B675" s="76"/>
    </row>
    <row r="676" spans="1:2">
      <c r="A676" s="58"/>
      <c r="B676" s="76"/>
    </row>
    <row r="677" spans="1:2">
      <c r="A677" s="58"/>
      <c r="B677" s="76"/>
    </row>
    <row r="678" spans="1:2">
      <c r="A678" s="58"/>
      <c r="B678" s="76"/>
    </row>
    <row r="679" spans="1:2">
      <c r="A679" s="58"/>
      <c r="B679" s="76"/>
    </row>
    <row r="680" spans="1:2">
      <c r="A680" s="58"/>
      <c r="B680" s="76"/>
    </row>
    <row r="681" spans="1:2">
      <c r="A681" s="58"/>
      <c r="B681" s="76"/>
    </row>
    <row r="682" spans="1:2">
      <c r="A682" s="58"/>
      <c r="B682" s="76"/>
    </row>
    <row r="683" spans="1:2">
      <c r="A683" s="58"/>
      <c r="B683" s="76"/>
    </row>
    <row r="684" spans="1:2">
      <c r="A684" s="58"/>
      <c r="B684" s="76"/>
    </row>
    <row r="685" spans="1:2">
      <c r="A685" s="58"/>
      <c r="B685" s="76"/>
    </row>
    <row r="686" spans="1:2">
      <c r="A686" s="58"/>
      <c r="B686" s="76"/>
    </row>
    <row r="687" spans="1:2">
      <c r="A687" s="58"/>
      <c r="B687" s="76"/>
    </row>
    <row r="688" spans="1:2">
      <c r="A688" s="58"/>
      <c r="B688" s="76"/>
    </row>
    <row r="689" spans="1:2">
      <c r="A689" s="58"/>
      <c r="B689" s="76"/>
    </row>
    <row r="690" spans="1:2">
      <c r="A690" s="58"/>
      <c r="B690" s="76"/>
    </row>
    <row r="691" spans="1:2">
      <c r="A691" s="58"/>
      <c r="B691" s="76"/>
    </row>
    <row r="692" spans="1:2">
      <c r="A692" s="58"/>
      <c r="B692" s="76"/>
    </row>
    <row r="693" spans="1:2">
      <c r="A693" s="58"/>
      <c r="B693" s="76"/>
    </row>
    <row r="694" spans="1:2">
      <c r="A694" s="58"/>
      <c r="B694" s="76"/>
    </row>
    <row r="695" spans="1:2">
      <c r="A695" s="58"/>
      <c r="B695" s="76"/>
    </row>
    <row r="696" spans="1:2">
      <c r="A696" s="58"/>
      <c r="B696" s="76"/>
    </row>
    <row r="697" spans="1:2">
      <c r="A697" s="58"/>
      <c r="B697" s="76"/>
    </row>
    <row r="698" spans="1:2">
      <c r="A698" s="58"/>
      <c r="B698" s="76"/>
    </row>
    <row r="699" spans="1:2">
      <c r="A699" s="58"/>
      <c r="B699" s="76"/>
    </row>
    <row r="700" spans="1:2">
      <c r="A700" s="58"/>
      <c r="B700" s="76"/>
    </row>
    <row r="701" spans="1:2">
      <c r="A701" s="58"/>
      <c r="B701" s="76"/>
    </row>
    <row r="702" spans="1:2">
      <c r="A702" s="58"/>
      <c r="B702" s="76"/>
    </row>
    <row r="703" spans="1:2">
      <c r="A703" s="58"/>
      <c r="B703" s="76"/>
    </row>
    <row r="704" spans="1:2">
      <c r="A704" s="58"/>
      <c r="B704" s="76"/>
    </row>
    <row r="705" spans="1:2">
      <c r="A705" s="58"/>
      <c r="B705" s="76"/>
    </row>
    <row r="706" spans="1:2">
      <c r="A706" s="58"/>
      <c r="B706" s="76"/>
    </row>
    <row r="707" spans="1:2">
      <c r="A707" s="58"/>
      <c r="B707" s="76"/>
    </row>
    <row r="708" spans="1:2">
      <c r="A708" s="58"/>
      <c r="B708" s="76"/>
    </row>
    <row r="709" spans="1:2">
      <c r="A709" s="58"/>
      <c r="B709" s="76"/>
    </row>
    <row r="710" spans="1:2">
      <c r="A710" s="58"/>
      <c r="B710" s="76"/>
    </row>
    <row r="711" spans="1:2">
      <c r="A711" s="58"/>
      <c r="B711" s="76"/>
    </row>
    <row r="712" spans="1:2">
      <c r="A712" s="58"/>
      <c r="B712" s="76"/>
    </row>
    <row r="713" spans="1:2">
      <c r="A713" s="58"/>
      <c r="B713" s="76"/>
    </row>
    <row r="714" spans="1:2">
      <c r="A714" s="58"/>
      <c r="B714" s="76"/>
    </row>
    <row r="715" spans="1:2">
      <c r="A715" s="58"/>
      <c r="B715" s="76"/>
    </row>
    <row r="716" spans="1:2">
      <c r="A716" s="58"/>
      <c r="B716" s="76"/>
    </row>
    <row r="717" spans="1:2">
      <c r="A717" s="58"/>
      <c r="B717" s="76"/>
    </row>
    <row r="718" spans="1:2">
      <c r="A718" s="58"/>
      <c r="B718" s="76"/>
    </row>
    <row r="719" spans="1:2">
      <c r="A719" s="58"/>
      <c r="B719" s="76"/>
    </row>
    <row r="720" spans="1:2">
      <c r="A720" s="58"/>
      <c r="B720" s="76"/>
    </row>
    <row r="721" spans="1:2">
      <c r="A721" s="58"/>
      <c r="B721" s="76"/>
    </row>
    <row r="722" spans="1:2">
      <c r="A722" s="58"/>
      <c r="B722" s="76"/>
    </row>
    <row r="723" spans="1:2">
      <c r="A723" s="58"/>
      <c r="B723" s="76"/>
    </row>
    <row r="724" spans="1:2">
      <c r="A724" s="58"/>
      <c r="B724" s="76"/>
    </row>
    <row r="725" spans="1:2">
      <c r="A725" s="58"/>
      <c r="B725" s="76"/>
    </row>
    <row r="726" spans="1:2">
      <c r="A726" s="58"/>
      <c r="B726" s="76"/>
    </row>
    <row r="727" spans="1:2">
      <c r="A727" s="58"/>
      <c r="B727" s="76"/>
    </row>
    <row r="728" spans="1:2">
      <c r="A728" s="58"/>
      <c r="B728" s="76"/>
    </row>
    <row r="729" spans="1:2">
      <c r="A729" s="58"/>
      <c r="B729" s="76"/>
    </row>
    <row r="730" spans="1:2">
      <c r="A730" s="58"/>
      <c r="B730" s="76"/>
    </row>
    <row r="731" spans="1:2">
      <c r="A731" s="58"/>
      <c r="B731" s="76"/>
    </row>
    <row r="732" spans="1:2">
      <c r="A732" s="58"/>
      <c r="B732" s="76"/>
    </row>
    <row r="733" spans="1:2">
      <c r="A733" s="58"/>
      <c r="B733" s="76"/>
    </row>
    <row r="734" spans="1:2">
      <c r="A734" s="58"/>
      <c r="B734" s="76"/>
    </row>
    <row r="735" spans="1:2">
      <c r="A735" s="58"/>
      <c r="B735" s="76"/>
    </row>
    <row r="736" spans="1:2">
      <c r="A736" s="58"/>
      <c r="B736" s="76"/>
    </row>
    <row r="737" spans="1:2">
      <c r="A737" s="58"/>
      <c r="B737" s="76"/>
    </row>
    <row r="738" spans="1:2">
      <c r="A738" s="58"/>
      <c r="B738" s="76"/>
    </row>
    <row r="739" spans="1:2">
      <c r="A739" s="58"/>
      <c r="B739" s="76"/>
    </row>
    <row r="740" spans="1:2">
      <c r="A740" s="58"/>
      <c r="B740" s="76"/>
    </row>
    <row r="741" spans="1:2">
      <c r="A741" s="58"/>
      <c r="B741" s="76"/>
    </row>
    <row r="742" spans="1:2">
      <c r="A742" s="58"/>
      <c r="B742" s="76"/>
    </row>
    <row r="743" spans="1:2">
      <c r="A743" s="58"/>
      <c r="B743" s="76"/>
    </row>
    <row r="744" spans="1:2">
      <c r="A744" s="58"/>
      <c r="B744" s="76"/>
    </row>
    <row r="745" spans="1:2">
      <c r="A745" s="58"/>
      <c r="B745" s="76"/>
    </row>
    <row r="746" spans="1:2">
      <c r="A746" s="58"/>
      <c r="B746" s="76"/>
    </row>
    <row r="747" spans="1:2">
      <c r="A747" s="58"/>
      <c r="B747" s="76"/>
    </row>
    <row r="748" spans="1:2">
      <c r="A748" s="58"/>
      <c r="B748" s="76"/>
    </row>
  </sheetData>
  <mergeCells count="1">
    <mergeCell ref="A2:B2"/>
  </mergeCells>
  <phoneticPr fontId="3" type="noConversion"/>
  <printOptions horizontalCentered="1"/>
  <pageMargins left="0.35" right="0.35" top="0.63" bottom="0.59" header="0.12" footer="0.28000000000000003"/>
  <pageSetup paperSize="9" orientation="portrait" useFirstPageNumber="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SheetLayoutView="100" workbookViewId="0">
      <selection activeCell="F19" sqref="F19"/>
    </sheetView>
  </sheetViews>
  <sheetFormatPr defaultColWidth="9" defaultRowHeight="14.25"/>
  <cols>
    <col min="1" max="1" width="14.75" style="124" customWidth="1"/>
    <col min="2" max="2" width="20" style="124" customWidth="1"/>
    <col min="3" max="3" width="17.375" style="124" customWidth="1"/>
    <col min="4" max="4" width="17.5" style="124" customWidth="1"/>
    <col min="5" max="6" width="19.875" style="124" customWidth="1"/>
    <col min="7" max="7" width="13.75" style="125" bestFit="1" customWidth="1"/>
    <col min="8" max="256" width="9" style="48"/>
    <col min="257" max="257" width="14.75" style="48" customWidth="1"/>
    <col min="258" max="258" width="20" style="48" customWidth="1"/>
    <col min="259" max="259" width="17.375" style="48" customWidth="1"/>
    <col min="260" max="260" width="17.5" style="48" customWidth="1"/>
    <col min="261" max="262" width="19.875" style="48" customWidth="1"/>
    <col min="263" max="263" width="13.75" style="48" bestFit="1" customWidth="1"/>
    <col min="264" max="512" width="9" style="48"/>
    <col min="513" max="513" width="14.75" style="48" customWidth="1"/>
    <col min="514" max="514" width="20" style="48" customWidth="1"/>
    <col min="515" max="515" width="17.375" style="48" customWidth="1"/>
    <col min="516" max="516" width="17.5" style="48" customWidth="1"/>
    <col min="517" max="518" width="19.875" style="48" customWidth="1"/>
    <col min="519" max="519" width="13.75" style="48" bestFit="1" customWidth="1"/>
    <col min="520" max="768" width="9" style="48"/>
    <col min="769" max="769" width="14.75" style="48" customWidth="1"/>
    <col min="770" max="770" width="20" style="48" customWidth="1"/>
    <col min="771" max="771" width="17.375" style="48" customWidth="1"/>
    <col min="772" max="772" width="17.5" style="48" customWidth="1"/>
    <col min="773" max="774" width="19.875" style="48" customWidth="1"/>
    <col min="775" max="775" width="13.75" style="48" bestFit="1" customWidth="1"/>
    <col min="776" max="1024" width="9" style="48"/>
    <col min="1025" max="1025" width="14.75" style="48" customWidth="1"/>
    <col min="1026" max="1026" width="20" style="48" customWidth="1"/>
    <col min="1027" max="1027" width="17.375" style="48" customWidth="1"/>
    <col min="1028" max="1028" width="17.5" style="48" customWidth="1"/>
    <col min="1029" max="1030" width="19.875" style="48" customWidth="1"/>
    <col min="1031" max="1031" width="13.75" style="48" bestFit="1" customWidth="1"/>
    <col min="1032" max="1280" width="9" style="48"/>
    <col min="1281" max="1281" width="14.75" style="48" customWidth="1"/>
    <col min="1282" max="1282" width="20" style="48" customWidth="1"/>
    <col min="1283" max="1283" width="17.375" style="48" customWidth="1"/>
    <col min="1284" max="1284" width="17.5" style="48" customWidth="1"/>
    <col min="1285" max="1286" width="19.875" style="48" customWidth="1"/>
    <col min="1287" max="1287" width="13.75" style="48" bestFit="1" customWidth="1"/>
    <col min="1288" max="1536" width="9" style="48"/>
    <col min="1537" max="1537" width="14.75" style="48" customWidth="1"/>
    <col min="1538" max="1538" width="20" style="48" customWidth="1"/>
    <col min="1539" max="1539" width="17.375" style="48" customWidth="1"/>
    <col min="1540" max="1540" width="17.5" style="48" customWidth="1"/>
    <col min="1541" max="1542" width="19.875" style="48" customWidth="1"/>
    <col min="1543" max="1543" width="13.75" style="48" bestFit="1" customWidth="1"/>
    <col min="1544" max="1792" width="9" style="48"/>
    <col min="1793" max="1793" width="14.75" style="48" customWidth="1"/>
    <col min="1794" max="1794" width="20" style="48" customWidth="1"/>
    <col min="1795" max="1795" width="17.375" style="48" customWidth="1"/>
    <col min="1796" max="1796" width="17.5" style="48" customWidth="1"/>
    <col min="1797" max="1798" width="19.875" style="48" customWidth="1"/>
    <col min="1799" max="1799" width="13.75" style="48" bestFit="1" customWidth="1"/>
    <col min="1800" max="2048" width="9" style="48"/>
    <col min="2049" max="2049" width="14.75" style="48" customWidth="1"/>
    <col min="2050" max="2050" width="20" style="48" customWidth="1"/>
    <col min="2051" max="2051" width="17.375" style="48" customWidth="1"/>
    <col min="2052" max="2052" width="17.5" style="48" customWidth="1"/>
    <col min="2053" max="2054" width="19.875" style="48" customWidth="1"/>
    <col min="2055" max="2055" width="13.75" style="48" bestFit="1" customWidth="1"/>
    <col min="2056" max="2304" width="9" style="48"/>
    <col min="2305" max="2305" width="14.75" style="48" customWidth="1"/>
    <col min="2306" max="2306" width="20" style="48" customWidth="1"/>
    <col min="2307" max="2307" width="17.375" style="48" customWidth="1"/>
    <col min="2308" max="2308" width="17.5" style="48" customWidth="1"/>
    <col min="2309" max="2310" width="19.875" style="48" customWidth="1"/>
    <col min="2311" max="2311" width="13.75" style="48" bestFit="1" customWidth="1"/>
    <col min="2312" max="2560" width="9" style="48"/>
    <col min="2561" max="2561" width="14.75" style="48" customWidth="1"/>
    <col min="2562" max="2562" width="20" style="48" customWidth="1"/>
    <col min="2563" max="2563" width="17.375" style="48" customWidth="1"/>
    <col min="2564" max="2564" width="17.5" style="48" customWidth="1"/>
    <col min="2565" max="2566" width="19.875" style="48" customWidth="1"/>
    <col min="2567" max="2567" width="13.75" style="48" bestFit="1" customWidth="1"/>
    <col min="2568" max="2816" width="9" style="48"/>
    <col min="2817" max="2817" width="14.75" style="48" customWidth="1"/>
    <col min="2818" max="2818" width="20" style="48" customWidth="1"/>
    <col min="2819" max="2819" width="17.375" style="48" customWidth="1"/>
    <col min="2820" max="2820" width="17.5" style="48" customWidth="1"/>
    <col min="2821" max="2822" width="19.875" style="48" customWidth="1"/>
    <col min="2823" max="2823" width="13.75" style="48" bestFit="1" customWidth="1"/>
    <col min="2824" max="3072" width="9" style="48"/>
    <col min="3073" max="3073" width="14.75" style="48" customWidth="1"/>
    <col min="3074" max="3074" width="20" style="48" customWidth="1"/>
    <col min="3075" max="3075" width="17.375" style="48" customWidth="1"/>
    <col min="3076" max="3076" width="17.5" style="48" customWidth="1"/>
    <col min="3077" max="3078" width="19.875" style="48" customWidth="1"/>
    <col min="3079" max="3079" width="13.75" style="48" bestFit="1" customWidth="1"/>
    <col min="3080" max="3328" width="9" style="48"/>
    <col min="3329" max="3329" width="14.75" style="48" customWidth="1"/>
    <col min="3330" max="3330" width="20" style="48" customWidth="1"/>
    <col min="3331" max="3331" width="17.375" style="48" customWidth="1"/>
    <col min="3332" max="3332" width="17.5" style="48" customWidth="1"/>
    <col min="3333" max="3334" width="19.875" style="48" customWidth="1"/>
    <col min="3335" max="3335" width="13.75" style="48" bestFit="1" customWidth="1"/>
    <col min="3336" max="3584" width="9" style="48"/>
    <col min="3585" max="3585" width="14.75" style="48" customWidth="1"/>
    <col min="3586" max="3586" width="20" style="48" customWidth="1"/>
    <col min="3587" max="3587" width="17.375" style="48" customWidth="1"/>
    <col min="3588" max="3588" width="17.5" style="48" customWidth="1"/>
    <col min="3589" max="3590" width="19.875" style="48" customWidth="1"/>
    <col min="3591" max="3591" width="13.75" style="48" bestFit="1" customWidth="1"/>
    <col min="3592" max="3840" width="9" style="48"/>
    <col min="3841" max="3841" width="14.75" style="48" customWidth="1"/>
    <col min="3842" max="3842" width="20" style="48" customWidth="1"/>
    <col min="3843" max="3843" width="17.375" style="48" customWidth="1"/>
    <col min="3844" max="3844" width="17.5" style="48" customWidth="1"/>
    <col min="3845" max="3846" width="19.875" style="48" customWidth="1"/>
    <col min="3847" max="3847" width="13.75" style="48" bestFit="1" customWidth="1"/>
    <col min="3848" max="4096" width="9" style="48"/>
    <col min="4097" max="4097" width="14.75" style="48" customWidth="1"/>
    <col min="4098" max="4098" width="20" style="48" customWidth="1"/>
    <col min="4099" max="4099" width="17.375" style="48" customWidth="1"/>
    <col min="4100" max="4100" width="17.5" style="48" customWidth="1"/>
    <col min="4101" max="4102" width="19.875" style="48" customWidth="1"/>
    <col min="4103" max="4103" width="13.75" style="48" bestFit="1" customWidth="1"/>
    <col min="4104" max="4352" width="9" style="48"/>
    <col min="4353" max="4353" width="14.75" style="48" customWidth="1"/>
    <col min="4354" max="4354" width="20" style="48" customWidth="1"/>
    <col min="4355" max="4355" width="17.375" style="48" customWidth="1"/>
    <col min="4356" max="4356" width="17.5" style="48" customWidth="1"/>
    <col min="4357" max="4358" width="19.875" style="48" customWidth="1"/>
    <col min="4359" max="4359" width="13.75" style="48" bestFit="1" customWidth="1"/>
    <col min="4360" max="4608" width="9" style="48"/>
    <col min="4609" max="4609" width="14.75" style="48" customWidth="1"/>
    <col min="4610" max="4610" width="20" style="48" customWidth="1"/>
    <col min="4611" max="4611" width="17.375" style="48" customWidth="1"/>
    <col min="4612" max="4612" width="17.5" style="48" customWidth="1"/>
    <col min="4613" max="4614" width="19.875" style="48" customWidth="1"/>
    <col min="4615" max="4615" width="13.75" style="48" bestFit="1" customWidth="1"/>
    <col min="4616" max="4864" width="9" style="48"/>
    <col min="4865" max="4865" width="14.75" style="48" customWidth="1"/>
    <col min="4866" max="4866" width="20" style="48" customWidth="1"/>
    <col min="4867" max="4867" width="17.375" style="48" customWidth="1"/>
    <col min="4868" max="4868" width="17.5" style="48" customWidth="1"/>
    <col min="4869" max="4870" width="19.875" style="48" customWidth="1"/>
    <col min="4871" max="4871" width="13.75" style="48" bestFit="1" customWidth="1"/>
    <col min="4872" max="5120" width="9" style="48"/>
    <col min="5121" max="5121" width="14.75" style="48" customWidth="1"/>
    <col min="5122" max="5122" width="20" style="48" customWidth="1"/>
    <col min="5123" max="5123" width="17.375" style="48" customWidth="1"/>
    <col min="5124" max="5124" width="17.5" style="48" customWidth="1"/>
    <col min="5125" max="5126" width="19.875" style="48" customWidth="1"/>
    <col min="5127" max="5127" width="13.75" style="48" bestFit="1" customWidth="1"/>
    <col min="5128" max="5376" width="9" style="48"/>
    <col min="5377" max="5377" width="14.75" style="48" customWidth="1"/>
    <col min="5378" max="5378" width="20" style="48" customWidth="1"/>
    <col min="5379" max="5379" width="17.375" style="48" customWidth="1"/>
    <col min="5380" max="5380" width="17.5" style="48" customWidth="1"/>
    <col min="5381" max="5382" width="19.875" style="48" customWidth="1"/>
    <col min="5383" max="5383" width="13.75" style="48" bestFit="1" customWidth="1"/>
    <col min="5384" max="5632" width="9" style="48"/>
    <col min="5633" max="5633" width="14.75" style="48" customWidth="1"/>
    <col min="5634" max="5634" width="20" style="48" customWidth="1"/>
    <col min="5635" max="5635" width="17.375" style="48" customWidth="1"/>
    <col min="5636" max="5636" width="17.5" style="48" customWidth="1"/>
    <col min="5637" max="5638" width="19.875" style="48" customWidth="1"/>
    <col min="5639" max="5639" width="13.75" style="48" bestFit="1" customWidth="1"/>
    <col min="5640" max="5888" width="9" style="48"/>
    <col min="5889" max="5889" width="14.75" style="48" customWidth="1"/>
    <col min="5890" max="5890" width="20" style="48" customWidth="1"/>
    <col min="5891" max="5891" width="17.375" style="48" customWidth="1"/>
    <col min="5892" max="5892" width="17.5" style="48" customWidth="1"/>
    <col min="5893" max="5894" width="19.875" style="48" customWidth="1"/>
    <col min="5895" max="5895" width="13.75" style="48" bestFit="1" customWidth="1"/>
    <col min="5896" max="6144" width="9" style="48"/>
    <col min="6145" max="6145" width="14.75" style="48" customWidth="1"/>
    <col min="6146" max="6146" width="20" style="48" customWidth="1"/>
    <col min="6147" max="6147" width="17.375" style="48" customWidth="1"/>
    <col min="6148" max="6148" width="17.5" style="48" customWidth="1"/>
    <col min="6149" max="6150" width="19.875" style="48" customWidth="1"/>
    <col min="6151" max="6151" width="13.75" style="48" bestFit="1" customWidth="1"/>
    <col min="6152" max="6400" width="9" style="48"/>
    <col min="6401" max="6401" width="14.75" style="48" customWidth="1"/>
    <col min="6402" max="6402" width="20" style="48" customWidth="1"/>
    <col min="6403" max="6403" width="17.375" style="48" customWidth="1"/>
    <col min="6404" max="6404" width="17.5" style="48" customWidth="1"/>
    <col min="6405" max="6406" width="19.875" style="48" customWidth="1"/>
    <col min="6407" max="6407" width="13.75" style="48" bestFit="1" customWidth="1"/>
    <col min="6408" max="6656" width="9" style="48"/>
    <col min="6657" max="6657" width="14.75" style="48" customWidth="1"/>
    <col min="6658" max="6658" width="20" style="48" customWidth="1"/>
    <col min="6659" max="6659" width="17.375" style="48" customWidth="1"/>
    <col min="6660" max="6660" width="17.5" style="48" customWidth="1"/>
    <col min="6661" max="6662" width="19.875" style="48" customWidth="1"/>
    <col min="6663" max="6663" width="13.75" style="48" bestFit="1" customWidth="1"/>
    <col min="6664" max="6912" width="9" style="48"/>
    <col min="6913" max="6913" width="14.75" style="48" customWidth="1"/>
    <col min="6914" max="6914" width="20" style="48" customWidth="1"/>
    <col min="6915" max="6915" width="17.375" style="48" customWidth="1"/>
    <col min="6916" max="6916" width="17.5" style="48" customWidth="1"/>
    <col min="6917" max="6918" width="19.875" style="48" customWidth="1"/>
    <col min="6919" max="6919" width="13.75" style="48" bestFit="1" customWidth="1"/>
    <col min="6920" max="7168" width="9" style="48"/>
    <col min="7169" max="7169" width="14.75" style="48" customWidth="1"/>
    <col min="7170" max="7170" width="20" style="48" customWidth="1"/>
    <col min="7171" max="7171" width="17.375" style="48" customWidth="1"/>
    <col min="7172" max="7172" width="17.5" style="48" customWidth="1"/>
    <col min="7173" max="7174" width="19.875" style="48" customWidth="1"/>
    <col min="7175" max="7175" width="13.75" style="48" bestFit="1" customWidth="1"/>
    <col min="7176" max="7424" width="9" style="48"/>
    <col min="7425" max="7425" width="14.75" style="48" customWidth="1"/>
    <col min="7426" max="7426" width="20" style="48" customWidth="1"/>
    <col min="7427" max="7427" width="17.375" style="48" customWidth="1"/>
    <col min="7428" max="7428" width="17.5" style="48" customWidth="1"/>
    <col min="7429" max="7430" width="19.875" style="48" customWidth="1"/>
    <col min="7431" max="7431" width="13.75" style="48" bestFit="1" customWidth="1"/>
    <col min="7432" max="7680" width="9" style="48"/>
    <col min="7681" max="7681" width="14.75" style="48" customWidth="1"/>
    <col min="7682" max="7682" width="20" style="48" customWidth="1"/>
    <col min="7683" max="7683" width="17.375" style="48" customWidth="1"/>
    <col min="7684" max="7684" width="17.5" style="48" customWidth="1"/>
    <col min="7685" max="7686" width="19.875" style="48" customWidth="1"/>
    <col min="7687" max="7687" width="13.75" style="48" bestFit="1" customWidth="1"/>
    <col min="7688" max="7936" width="9" style="48"/>
    <col min="7937" max="7937" width="14.75" style="48" customWidth="1"/>
    <col min="7938" max="7938" width="20" style="48" customWidth="1"/>
    <col min="7939" max="7939" width="17.375" style="48" customWidth="1"/>
    <col min="7940" max="7940" width="17.5" style="48" customWidth="1"/>
    <col min="7941" max="7942" width="19.875" style="48" customWidth="1"/>
    <col min="7943" max="7943" width="13.75" style="48" bestFit="1" customWidth="1"/>
    <col min="7944" max="8192" width="9" style="48"/>
    <col min="8193" max="8193" width="14.75" style="48" customWidth="1"/>
    <col min="8194" max="8194" width="20" style="48" customWidth="1"/>
    <col min="8195" max="8195" width="17.375" style="48" customWidth="1"/>
    <col min="8196" max="8196" width="17.5" style="48" customWidth="1"/>
    <col min="8197" max="8198" width="19.875" style="48" customWidth="1"/>
    <col min="8199" max="8199" width="13.75" style="48" bestFit="1" customWidth="1"/>
    <col min="8200" max="8448" width="9" style="48"/>
    <col min="8449" max="8449" width="14.75" style="48" customWidth="1"/>
    <col min="8450" max="8450" width="20" style="48" customWidth="1"/>
    <col min="8451" max="8451" width="17.375" style="48" customWidth="1"/>
    <col min="8452" max="8452" width="17.5" style="48" customWidth="1"/>
    <col min="8453" max="8454" width="19.875" style="48" customWidth="1"/>
    <col min="8455" max="8455" width="13.75" style="48" bestFit="1" customWidth="1"/>
    <col min="8456" max="8704" width="9" style="48"/>
    <col min="8705" max="8705" width="14.75" style="48" customWidth="1"/>
    <col min="8706" max="8706" width="20" style="48" customWidth="1"/>
    <col min="8707" max="8707" width="17.375" style="48" customWidth="1"/>
    <col min="8708" max="8708" width="17.5" style="48" customWidth="1"/>
    <col min="8709" max="8710" width="19.875" style="48" customWidth="1"/>
    <col min="8711" max="8711" width="13.75" style="48" bestFit="1" customWidth="1"/>
    <col min="8712" max="8960" width="9" style="48"/>
    <col min="8961" max="8961" width="14.75" style="48" customWidth="1"/>
    <col min="8962" max="8962" width="20" style="48" customWidth="1"/>
    <col min="8963" max="8963" width="17.375" style="48" customWidth="1"/>
    <col min="8964" max="8964" width="17.5" style="48" customWidth="1"/>
    <col min="8965" max="8966" width="19.875" style="48" customWidth="1"/>
    <col min="8967" max="8967" width="13.75" style="48" bestFit="1" customWidth="1"/>
    <col min="8968" max="9216" width="9" style="48"/>
    <col min="9217" max="9217" width="14.75" style="48" customWidth="1"/>
    <col min="9218" max="9218" width="20" style="48" customWidth="1"/>
    <col min="9219" max="9219" width="17.375" style="48" customWidth="1"/>
    <col min="9220" max="9220" width="17.5" style="48" customWidth="1"/>
    <col min="9221" max="9222" width="19.875" style="48" customWidth="1"/>
    <col min="9223" max="9223" width="13.75" style="48" bestFit="1" customWidth="1"/>
    <col min="9224" max="9472" width="9" style="48"/>
    <col min="9473" max="9473" width="14.75" style="48" customWidth="1"/>
    <col min="9474" max="9474" width="20" style="48" customWidth="1"/>
    <col min="9475" max="9475" width="17.375" style="48" customWidth="1"/>
    <col min="9476" max="9476" width="17.5" style="48" customWidth="1"/>
    <col min="9477" max="9478" width="19.875" style="48" customWidth="1"/>
    <col min="9479" max="9479" width="13.75" style="48" bestFit="1" customWidth="1"/>
    <col min="9480" max="9728" width="9" style="48"/>
    <col min="9729" max="9729" width="14.75" style="48" customWidth="1"/>
    <col min="9730" max="9730" width="20" style="48" customWidth="1"/>
    <col min="9731" max="9731" width="17.375" style="48" customWidth="1"/>
    <col min="9732" max="9732" width="17.5" style="48" customWidth="1"/>
    <col min="9733" max="9734" width="19.875" style="48" customWidth="1"/>
    <col min="9735" max="9735" width="13.75" style="48" bestFit="1" customWidth="1"/>
    <col min="9736" max="9984" width="9" style="48"/>
    <col min="9985" max="9985" width="14.75" style="48" customWidth="1"/>
    <col min="9986" max="9986" width="20" style="48" customWidth="1"/>
    <col min="9987" max="9987" width="17.375" style="48" customWidth="1"/>
    <col min="9988" max="9988" width="17.5" style="48" customWidth="1"/>
    <col min="9989" max="9990" width="19.875" style="48" customWidth="1"/>
    <col min="9991" max="9991" width="13.75" style="48" bestFit="1" customWidth="1"/>
    <col min="9992" max="10240" width="9" style="48"/>
    <col min="10241" max="10241" width="14.75" style="48" customWidth="1"/>
    <col min="10242" max="10242" width="20" style="48" customWidth="1"/>
    <col min="10243" max="10243" width="17.375" style="48" customWidth="1"/>
    <col min="10244" max="10244" width="17.5" style="48" customWidth="1"/>
    <col min="10245" max="10246" width="19.875" style="48" customWidth="1"/>
    <col min="10247" max="10247" width="13.75" style="48" bestFit="1" customWidth="1"/>
    <col min="10248" max="10496" width="9" style="48"/>
    <col min="10497" max="10497" width="14.75" style="48" customWidth="1"/>
    <col min="10498" max="10498" width="20" style="48" customWidth="1"/>
    <col min="10499" max="10499" width="17.375" style="48" customWidth="1"/>
    <col min="10500" max="10500" width="17.5" style="48" customWidth="1"/>
    <col min="10501" max="10502" width="19.875" style="48" customWidth="1"/>
    <col min="10503" max="10503" width="13.75" style="48" bestFit="1" customWidth="1"/>
    <col min="10504" max="10752" width="9" style="48"/>
    <col min="10753" max="10753" width="14.75" style="48" customWidth="1"/>
    <col min="10754" max="10754" width="20" style="48" customWidth="1"/>
    <col min="10755" max="10755" width="17.375" style="48" customWidth="1"/>
    <col min="10756" max="10756" width="17.5" style="48" customWidth="1"/>
    <col min="10757" max="10758" width="19.875" style="48" customWidth="1"/>
    <col min="10759" max="10759" width="13.75" style="48" bestFit="1" customWidth="1"/>
    <col min="10760" max="11008" width="9" style="48"/>
    <col min="11009" max="11009" width="14.75" style="48" customWidth="1"/>
    <col min="11010" max="11010" width="20" style="48" customWidth="1"/>
    <col min="11011" max="11011" width="17.375" style="48" customWidth="1"/>
    <col min="11012" max="11012" width="17.5" style="48" customWidth="1"/>
    <col min="11013" max="11014" width="19.875" style="48" customWidth="1"/>
    <col min="11015" max="11015" width="13.75" style="48" bestFit="1" customWidth="1"/>
    <col min="11016" max="11264" width="9" style="48"/>
    <col min="11265" max="11265" width="14.75" style="48" customWidth="1"/>
    <col min="11266" max="11266" width="20" style="48" customWidth="1"/>
    <col min="11267" max="11267" width="17.375" style="48" customWidth="1"/>
    <col min="11268" max="11268" width="17.5" style="48" customWidth="1"/>
    <col min="11269" max="11270" width="19.875" style="48" customWidth="1"/>
    <col min="11271" max="11271" width="13.75" style="48" bestFit="1" customWidth="1"/>
    <col min="11272" max="11520" width="9" style="48"/>
    <col min="11521" max="11521" width="14.75" style="48" customWidth="1"/>
    <col min="11522" max="11522" width="20" style="48" customWidth="1"/>
    <col min="11523" max="11523" width="17.375" style="48" customWidth="1"/>
    <col min="11524" max="11524" width="17.5" style="48" customWidth="1"/>
    <col min="11525" max="11526" width="19.875" style="48" customWidth="1"/>
    <col min="11527" max="11527" width="13.75" style="48" bestFit="1" customWidth="1"/>
    <col min="11528" max="11776" width="9" style="48"/>
    <col min="11777" max="11777" width="14.75" style="48" customWidth="1"/>
    <col min="11778" max="11778" width="20" style="48" customWidth="1"/>
    <col min="11779" max="11779" width="17.375" style="48" customWidth="1"/>
    <col min="11780" max="11780" width="17.5" style="48" customWidth="1"/>
    <col min="11781" max="11782" width="19.875" style="48" customWidth="1"/>
    <col min="11783" max="11783" width="13.75" style="48" bestFit="1" customWidth="1"/>
    <col min="11784" max="12032" width="9" style="48"/>
    <col min="12033" max="12033" width="14.75" style="48" customWidth="1"/>
    <col min="12034" max="12034" width="20" style="48" customWidth="1"/>
    <col min="12035" max="12035" width="17.375" style="48" customWidth="1"/>
    <col min="12036" max="12036" width="17.5" style="48" customWidth="1"/>
    <col min="12037" max="12038" width="19.875" style="48" customWidth="1"/>
    <col min="12039" max="12039" width="13.75" style="48" bestFit="1" customWidth="1"/>
    <col min="12040" max="12288" width="9" style="48"/>
    <col min="12289" max="12289" width="14.75" style="48" customWidth="1"/>
    <col min="12290" max="12290" width="20" style="48" customWidth="1"/>
    <col min="12291" max="12291" width="17.375" style="48" customWidth="1"/>
    <col min="12292" max="12292" width="17.5" style="48" customWidth="1"/>
    <col min="12293" max="12294" width="19.875" style="48" customWidth="1"/>
    <col min="12295" max="12295" width="13.75" style="48" bestFit="1" customWidth="1"/>
    <col min="12296" max="12544" width="9" style="48"/>
    <col min="12545" max="12545" width="14.75" style="48" customWidth="1"/>
    <col min="12546" max="12546" width="20" style="48" customWidth="1"/>
    <col min="12547" max="12547" width="17.375" style="48" customWidth="1"/>
    <col min="12548" max="12548" width="17.5" style="48" customWidth="1"/>
    <col min="12549" max="12550" width="19.875" style="48" customWidth="1"/>
    <col min="12551" max="12551" width="13.75" style="48" bestFit="1" customWidth="1"/>
    <col min="12552" max="12800" width="9" style="48"/>
    <col min="12801" max="12801" width="14.75" style="48" customWidth="1"/>
    <col min="12802" max="12802" width="20" style="48" customWidth="1"/>
    <col min="12803" max="12803" width="17.375" style="48" customWidth="1"/>
    <col min="12804" max="12804" width="17.5" style="48" customWidth="1"/>
    <col min="12805" max="12806" width="19.875" style="48" customWidth="1"/>
    <col min="12807" max="12807" width="13.75" style="48" bestFit="1" customWidth="1"/>
    <col min="12808" max="13056" width="9" style="48"/>
    <col min="13057" max="13057" width="14.75" style="48" customWidth="1"/>
    <col min="13058" max="13058" width="20" style="48" customWidth="1"/>
    <col min="13059" max="13059" width="17.375" style="48" customWidth="1"/>
    <col min="13060" max="13060" width="17.5" style="48" customWidth="1"/>
    <col min="13061" max="13062" width="19.875" style="48" customWidth="1"/>
    <col min="13063" max="13063" width="13.75" style="48" bestFit="1" customWidth="1"/>
    <col min="13064" max="13312" width="9" style="48"/>
    <col min="13313" max="13313" width="14.75" style="48" customWidth="1"/>
    <col min="13314" max="13314" width="20" style="48" customWidth="1"/>
    <col min="13315" max="13315" width="17.375" style="48" customWidth="1"/>
    <col min="13316" max="13316" width="17.5" style="48" customWidth="1"/>
    <col min="13317" max="13318" width="19.875" style="48" customWidth="1"/>
    <col min="13319" max="13319" width="13.75" style="48" bestFit="1" customWidth="1"/>
    <col min="13320" max="13568" width="9" style="48"/>
    <col min="13569" max="13569" width="14.75" style="48" customWidth="1"/>
    <col min="13570" max="13570" width="20" style="48" customWidth="1"/>
    <col min="13571" max="13571" width="17.375" style="48" customWidth="1"/>
    <col min="13572" max="13572" width="17.5" style="48" customWidth="1"/>
    <col min="13573" max="13574" width="19.875" style="48" customWidth="1"/>
    <col min="13575" max="13575" width="13.75" style="48" bestFit="1" customWidth="1"/>
    <col min="13576" max="13824" width="9" style="48"/>
    <col min="13825" max="13825" width="14.75" style="48" customWidth="1"/>
    <col min="13826" max="13826" width="20" style="48" customWidth="1"/>
    <col min="13827" max="13827" width="17.375" style="48" customWidth="1"/>
    <col min="13828" max="13828" width="17.5" style="48" customWidth="1"/>
    <col min="13829" max="13830" width="19.875" style="48" customWidth="1"/>
    <col min="13831" max="13831" width="13.75" style="48" bestFit="1" customWidth="1"/>
    <col min="13832" max="14080" width="9" style="48"/>
    <col min="14081" max="14081" width="14.75" style="48" customWidth="1"/>
    <col min="14082" max="14082" width="20" style="48" customWidth="1"/>
    <col min="14083" max="14083" width="17.375" style="48" customWidth="1"/>
    <col min="14084" max="14084" width="17.5" style="48" customWidth="1"/>
    <col min="14085" max="14086" width="19.875" style="48" customWidth="1"/>
    <col min="14087" max="14087" width="13.75" style="48" bestFit="1" customWidth="1"/>
    <col min="14088" max="14336" width="9" style="48"/>
    <col min="14337" max="14337" width="14.75" style="48" customWidth="1"/>
    <col min="14338" max="14338" width="20" style="48" customWidth="1"/>
    <col min="14339" max="14339" width="17.375" style="48" customWidth="1"/>
    <col min="14340" max="14340" width="17.5" style="48" customWidth="1"/>
    <col min="14341" max="14342" width="19.875" style="48" customWidth="1"/>
    <col min="14343" max="14343" width="13.75" style="48" bestFit="1" customWidth="1"/>
    <col min="14344" max="14592" width="9" style="48"/>
    <col min="14593" max="14593" width="14.75" style="48" customWidth="1"/>
    <col min="14594" max="14594" width="20" style="48" customWidth="1"/>
    <col min="14595" max="14595" width="17.375" style="48" customWidth="1"/>
    <col min="14596" max="14596" width="17.5" style="48" customWidth="1"/>
    <col min="14597" max="14598" width="19.875" style="48" customWidth="1"/>
    <col min="14599" max="14599" width="13.75" style="48" bestFit="1" customWidth="1"/>
    <col min="14600" max="14848" width="9" style="48"/>
    <col min="14849" max="14849" width="14.75" style="48" customWidth="1"/>
    <col min="14850" max="14850" width="20" style="48" customWidth="1"/>
    <col min="14851" max="14851" width="17.375" style="48" customWidth="1"/>
    <col min="14852" max="14852" width="17.5" style="48" customWidth="1"/>
    <col min="14853" max="14854" width="19.875" style="48" customWidth="1"/>
    <col min="14855" max="14855" width="13.75" style="48" bestFit="1" customWidth="1"/>
    <col min="14856" max="15104" width="9" style="48"/>
    <col min="15105" max="15105" width="14.75" style="48" customWidth="1"/>
    <col min="15106" max="15106" width="20" style="48" customWidth="1"/>
    <col min="15107" max="15107" width="17.375" style="48" customWidth="1"/>
    <col min="15108" max="15108" width="17.5" style="48" customWidth="1"/>
    <col min="15109" max="15110" width="19.875" style="48" customWidth="1"/>
    <col min="15111" max="15111" width="13.75" style="48" bestFit="1" customWidth="1"/>
    <col min="15112" max="15360" width="9" style="48"/>
    <col min="15361" max="15361" width="14.75" style="48" customWidth="1"/>
    <col min="15362" max="15362" width="20" style="48" customWidth="1"/>
    <col min="15363" max="15363" width="17.375" style="48" customWidth="1"/>
    <col min="15364" max="15364" width="17.5" style="48" customWidth="1"/>
    <col min="15365" max="15366" width="19.875" style="48" customWidth="1"/>
    <col min="15367" max="15367" width="13.75" style="48" bestFit="1" customWidth="1"/>
    <col min="15368" max="15616" width="9" style="48"/>
    <col min="15617" max="15617" width="14.75" style="48" customWidth="1"/>
    <col min="15618" max="15618" width="20" style="48" customWidth="1"/>
    <col min="15619" max="15619" width="17.375" style="48" customWidth="1"/>
    <col min="15620" max="15620" width="17.5" style="48" customWidth="1"/>
    <col min="15621" max="15622" width="19.875" style="48" customWidth="1"/>
    <col min="15623" max="15623" width="13.75" style="48" bestFit="1" customWidth="1"/>
    <col min="15624" max="15872" width="9" style="48"/>
    <col min="15873" max="15873" width="14.75" style="48" customWidth="1"/>
    <col min="15874" max="15874" width="20" style="48" customWidth="1"/>
    <col min="15875" max="15875" width="17.375" style="48" customWidth="1"/>
    <col min="15876" max="15876" width="17.5" style="48" customWidth="1"/>
    <col min="15877" max="15878" width="19.875" style="48" customWidth="1"/>
    <col min="15879" max="15879" width="13.75" style="48" bestFit="1" customWidth="1"/>
    <col min="15880" max="16128" width="9" style="48"/>
    <col min="16129" max="16129" width="14.75" style="48" customWidth="1"/>
    <col min="16130" max="16130" width="20" style="48" customWidth="1"/>
    <col min="16131" max="16131" width="17.375" style="48" customWidth="1"/>
    <col min="16132" max="16132" width="17.5" style="48" customWidth="1"/>
    <col min="16133" max="16134" width="19.875" style="48" customWidth="1"/>
    <col min="16135" max="16135" width="13.75" style="48" bestFit="1" customWidth="1"/>
    <col min="16136" max="16384" width="9" style="48"/>
  </cols>
  <sheetData>
    <row r="1" spans="1:7" ht="20.100000000000001" customHeight="1">
      <c r="A1" s="131" t="s">
        <v>1318</v>
      </c>
    </row>
    <row r="2" spans="1:7" s="142" customFormat="1" ht="30" customHeight="1">
      <c r="A2" s="188" t="s">
        <v>1311</v>
      </c>
      <c r="B2" s="188"/>
      <c r="C2" s="188"/>
      <c r="D2" s="188"/>
      <c r="E2" s="188"/>
      <c r="F2" s="188"/>
      <c r="G2" s="141"/>
    </row>
    <row r="3" spans="1:7" s="157" customFormat="1" ht="20.100000000000001" customHeight="1">
      <c r="A3" s="189" t="s">
        <v>1</v>
      </c>
      <c r="B3" s="189"/>
      <c r="C3" s="189"/>
      <c r="D3" s="189"/>
      <c r="E3" s="189"/>
      <c r="F3" s="189"/>
      <c r="G3" s="156"/>
    </row>
    <row r="4" spans="1:7" s="127" customFormat="1" ht="41.25" customHeight="1">
      <c r="A4" s="190" t="s">
        <v>1208</v>
      </c>
      <c r="B4" s="190" t="s">
        <v>1324</v>
      </c>
      <c r="C4" s="190" t="s">
        <v>1307</v>
      </c>
      <c r="D4" s="190" t="s">
        <v>1308</v>
      </c>
      <c r="E4" s="190"/>
      <c r="F4" s="190"/>
      <c r="G4" s="126"/>
    </row>
    <row r="5" spans="1:7" s="127" customFormat="1" ht="39" customHeight="1">
      <c r="A5" s="191"/>
      <c r="B5" s="191"/>
      <c r="C5" s="191"/>
      <c r="D5" s="128" t="s">
        <v>1309</v>
      </c>
      <c r="E5" s="128" t="s">
        <v>1312</v>
      </c>
      <c r="F5" s="128" t="s">
        <v>1310</v>
      </c>
      <c r="G5" s="126"/>
    </row>
    <row r="6" spans="1:7" ht="33" customHeight="1">
      <c r="A6" s="129">
        <f>SUM(B6:D6)</f>
        <v>4729.18</v>
      </c>
      <c r="B6" s="130">
        <v>99</v>
      </c>
      <c r="C6" s="130">
        <v>2078.64</v>
      </c>
      <c r="D6" s="130">
        <f>E6+F6</f>
        <v>2551.54</v>
      </c>
      <c r="E6" s="130">
        <v>2507.54</v>
      </c>
      <c r="F6" s="130">
        <v>44</v>
      </c>
    </row>
  </sheetData>
  <mergeCells count="6">
    <mergeCell ref="A2:F2"/>
    <mergeCell ref="A3:F3"/>
    <mergeCell ref="A4:A5"/>
    <mergeCell ref="B4:B5"/>
    <mergeCell ref="C4:C5"/>
    <mergeCell ref="D4:F4"/>
  </mergeCells>
  <phoneticPr fontId="3" type="noConversion"/>
  <pageMargins left="0.12" right="0.08" top="0.59" bottom="0.98" header="0.51" footer="0.51"/>
  <pageSetup paperSize="9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20" sqref="C20"/>
    </sheetView>
  </sheetViews>
  <sheetFormatPr defaultColWidth="9" defaultRowHeight="15"/>
  <cols>
    <col min="1" max="1" width="27.625" style="132" customWidth="1"/>
    <col min="2" max="3" width="43.625" style="132" customWidth="1"/>
    <col min="4" max="16384" width="9" style="132"/>
  </cols>
  <sheetData>
    <row r="1" spans="1:3" s="48" customFormat="1" ht="20.100000000000001" customHeight="1">
      <c r="A1" s="131" t="s">
        <v>1322</v>
      </c>
    </row>
    <row r="2" spans="1:3" ht="30" customHeight="1">
      <c r="A2" s="192" t="s">
        <v>1319</v>
      </c>
      <c r="B2" s="192"/>
      <c r="C2" s="192"/>
    </row>
    <row r="3" spans="1:3" s="154" customFormat="1" ht="20.100000000000001" customHeight="1">
      <c r="C3" s="155" t="s">
        <v>1</v>
      </c>
    </row>
    <row r="4" spans="1:3" ht="30" customHeight="1">
      <c r="A4" s="133" t="s">
        <v>1189</v>
      </c>
      <c r="B4" s="133" t="s">
        <v>1316</v>
      </c>
      <c r="C4" s="133" t="s">
        <v>1317</v>
      </c>
    </row>
    <row r="5" spans="1:3" ht="30" customHeight="1">
      <c r="A5" s="133" t="s">
        <v>1190</v>
      </c>
      <c r="B5" s="134">
        <v>573900</v>
      </c>
      <c r="C5" s="134">
        <v>566687</v>
      </c>
    </row>
  </sheetData>
  <mergeCells count="1">
    <mergeCell ref="A2:C2"/>
  </mergeCells>
  <phoneticPr fontId="3" type="noConversion"/>
  <pageMargins left="0.08" right="0.2" top="0.79" bottom="0.98" header="0.51" footer="0.51"/>
  <pageSetup paperSize="9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3" sqref="C3"/>
    </sheetView>
  </sheetViews>
  <sheetFormatPr defaultColWidth="9" defaultRowHeight="15"/>
  <cols>
    <col min="1" max="1" width="29.25" style="132" customWidth="1"/>
    <col min="2" max="3" width="42.875" style="132" customWidth="1"/>
    <col min="4" max="16384" width="9" style="132"/>
  </cols>
  <sheetData>
    <row r="1" spans="1:3" s="48" customFormat="1" ht="20.100000000000001" customHeight="1">
      <c r="A1" s="131" t="s">
        <v>1345</v>
      </c>
    </row>
    <row r="2" spans="1:3" ht="30" customHeight="1">
      <c r="A2" s="192" t="s">
        <v>1323</v>
      </c>
      <c r="B2" s="192"/>
      <c r="C2" s="192"/>
    </row>
    <row r="3" spans="1:3" s="154" customFormat="1" ht="20.100000000000001" customHeight="1">
      <c r="C3" s="155" t="s">
        <v>1</v>
      </c>
    </row>
    <row r="4" spans="1:3" ht="30" customHeight="1">
      <c r="A4" s="133" t="s">
        <v>1189</v>
      </c>
      <c r="B4" s="133" t="s">
        <v>1316</v>
      </c>
      <c r="C4" s="133" t="s">
        <v>1317</v>
      </c>
    </row>
    <row r="5" spans="1:3" ht="30" customHeight="1">
      <c r="A5" s="133" t="s">
        <v>1190</v>
      </c>
      <c r="B5" s="134">
        <v>516791</v>
      </c>
      <c r="C5" s="134">
        <v>516791</v>
      </c>
    </row>
  </sheetData>
  <mergeCells count="1">
    <mergeCell ref="A2:C2"/>
  </mergeCells>
  <phoneticPr fontId="3" type="noConversion"/>
  <printOptions horizontalCentered="1"/>
  <pageMargins left="0.16" right="0.24" top="0.79" bottom="0.98" header="0.51" footer="0.51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2"/>
  <sheetViews>
    <sheetView showGridLines="0" showZeros="0" workbookViewId="0">
      <pane ySplit="4" topLeftCell="A17" activePane="bottomLeft" state="frozen"/>
      <selection activeCell="B3" sqref="B3"/>
      <selection pane="bottomLeft" activeCell="D25" sqref="D25"/>
    </sheetView>
  </sheetViews>
  <sheetFormatPr defaultRowHeight="14.25"/>
  <cols>
    <col min="1" max="1" width="50.625" style="3" customWidth="1"/>
    <col min="2" max="2" width="24.875" style="3" customWidth="1"/>
    <col min="3" max="16384" width="9" style="3"/>
  </cols>
  <sheetData>
    <row r="1" spans="1:2" s="1" customFormat="1" ht="20.100000000000001" customHeight="1">
      <c r="A1" s="103" t="s">
        <v>0</v>
      </c>
    </row>
    <row r="2" spans="1:2" s="2" customFormat="1" ht="30" customHeight="1">
      <c r="A2" s="178" t="s">
        <v>121</v>
      </c>
      <c r="B2" s="178"/>
    </row>
    <row r="3" spans="1:2" s="153" customFormat="1" ht="20.100000000000001" customHeight="1">
      <c r="A3" s="151"/>
      <c r="B3" s="152" t="s">
        <v>1</v>
      </c>
    </row>
    <row r="4" spans="1:2" ht="19.5" customHeight="1">
      <c r="A4" s="4" t="s">
        <v>1159</v>
      </c>
      <c r="B4" s="4" t="s">
        <v>2</v>
      </c>
    </row>
    <row r="5" spans="1:2" ht="21" customHeight="1">
      <c r="A5" s="5" t="s">
        <v>3</v>
      </c>
      <c r="B5" s="6">
        <f>B6+B20</f>
        <v>220976</v>
      </c>
    </row>
    <row r="6" spans="1:2" ht="19.5" customHeight="1">
      <c r="A6" s="7" t="s">
        <v>4</v>
      </c>
      <c r="B6" s="8">
        <f>SUM(B7:B19)</f>
        <v>97826</v>
      </c>
    </row>
    <row r="7" spans="1:2" ht="19.5" customHeight="1">
      <c r="A7" s="9" t="s">
        <v>5</v>
      </c>
      <c r="B7" s="8">
        <v>22125</v>
      </c>
    </row>
    <row r="8" spans="1:2" ht="19.5" customHeight="1">
      <c r="A8" s="9" t="s">
        <v>6</v>
      </c>
      <c r="B8" s="8">
        <v>12360</v>
      </c>
    </row>
    <row r="9" spans="1:2" ht="19.5" customHeight="1">
      <c r="A9" s="9" t="s">
        <v>7</v>
      </c>
      <c r="B9" s="8">
        <v>5500</v>
      </c>
    </row>
    <row r="10" spans="1:2" ht="19.5" customHeight="1">
      <c r="A10" s="9" t="s">
        <v>8</v>
      </c>
      <c r="B10" s="8">
        <v>1</v>
      </c>
    </row>
    <row r="11" spans="1:2" ht="19.5" customHeight="1">
      <c r="A11" s="9" t="s">
        <v>9</v>
      </c>
      <c r="B11" s="8">
        <v>27000</v>
      </c>
    </row>
    <row r="12" spans="1:2" ht="19.5" customHeight="1">
      <c r="A12" s="9" t="s">
        <v>10</v>
      </c>
      <c r="B12" s="8">
        <v>3000</v>
      </c>
    </row>
    <row r="13" spans="1:2" ht="19.5" customHeight="1">
      <c r="A13" s="9" t="s">
        <v>11</v>
      </c>
      <c r="B13" s="10">
        <v>1500</v>
      </c>
    </row>
    <row r="14" spans="1:2" ht="19.5" customHeight="1">
      <c r="A14" s="9" t="s">
        <v>12</v>
      </c>
      <c r="B14" s="10">
        <v>550</v>
      </c>
    </row>
    <row r="15" spans="1:2" ht="19.5" customHeight="1">
      <c r="A15" s="9" t="s">
        <v>13</v>
      </c>
      <c r="B15" s="10">
        <v>80</v>
      </c>
    </row>
    <row r="16" spans="1:2" ht="19.5" customHeight="1">
      <c r="A16" s="9" t="s">
        <v>14</v>
      </c>
      <c r="B16" s="10"/>
    </row>
    <row r="17" spans="1:2" ht="19.5" customHeight="1">
      <c r="A17" s="9" t="s">
        <v>15</v>
      </c>
      <c r="B17" s="10">
        <v>5600</v>
      </c>
    </row>
    <row r="18" spans="1:2" ht="19.5" customHeight="1">
      <c r="A18" s="9" t="s">
        <v>16</v>
      </c>
      <c r="B18" s="10">
        <v>20000</v>
      </c>
    </row>
    <row r="19" spans="1:2" ht="19.5" customHeight="1">
      <c r="A19" s="9" t="s">
        <v>17</v>
      </c>
      <c r="B19" s="10">
        <v>110</v>
      </c>
    </row>
    <row r="20" spans="1:2" ht="19.5" customHeight="1">
      <c r="A20" s="7" t="s">
        <v>18</v>
      </c>
      <c r="B20" s="10">
        <f>SUM(B21:B26)</f>
        <v>123150</v>
      </c>
    </row>
    <row r="21" spans="1:2" ht="19.5" customHeight="1">
      <c r="A21" s="9" t="s">
        <v>122</v>
      </c>
      <c r="B21" s="10">
        <v>28550</v>
      </c>
    </row>
    <row r="22" spans="1:2" ht="19.5" customHeight="1">
      <c r="A22" s="9" t="s">
        <v>19</v>
      </c>
      <c r="B22" s="10">
        <v>22000</v>
      </c>
    </row>
    <row r="23" spans="1:2" ht="19.5" customHeight="1">
      <c r="A23" s="9" t="s">
        <v>20</v>
      </c>
      <c r="B23" s="10">
        <v>40000</v>
      </c>
    </row>
    <row r="24" spans="1:2" ht="19.5" customHeight="1">
      <c r="A24" s="9" t="s">
        <v>21</v>
      </c>
      <c r="B24" s="10"/>
    </row>
    <row r="25" spans="1:2" ht="19.5" customHeight="1">
      <c r="A25" s="9" t="s">
        <v>22</v>
      </c>
      <c r="B25" s="10">
        <v>10800</v>
      </c>
    </row>
    <row r="26" spans="1:2" ht="19.5" customHeight="1">
      <c r="A26" s="9" t="s">
        <v>23</v>
      </c>
      <c r="B26" s="10">
        <f>6800+15000</f>
        <v>21800</v>
      </c>
    </row>
    <row r="27" spans="1:2" ht="19.5" customHeight="1">
      <c r="A27" s="9"/>
      <c r="B27" s="10"/>
    </row>
    <row r="28" spans="1:2" ht="19.5" customHeight="1">
      <c r="A28" s="7" t="s">
        <v>123</v>
      </c>
      <c r="B28" s="80">
        <f>B29+B30+B31+B32+B34</f>
        <v>427403</v>
      </c>
    </row>
    <row r="29" spans="1:2" ht="19.5" customHeight="1">
      <c r="A29" s="78" t="s">
        <v>124</v>
      </c>
      <c r="B29" s="10">
        <v>25635</v>
      </c>
    </row>
    <row r="30" spans="1:2" ht="19.5" customHeight="1">
      <c r="A30" s="78" t="s">
        <v>125</v>
      </c>
      <c r="B30" s="10">
        <v>171840</v>
      </c>
    </row>
    <row r="31" spans="1:2" ht="19.5" customHeight="1">
      <c r="A31" s="78" t="s">
        <v>126</v>
      </c>
      <c r="B31" s="10">
        <v>8928</v>
      </c>
    </row>
    <row r="32" spans="1:2" ht="19.5" customHeight="1">
      <c r="A32" s="78" t="s">
        <v>127</v>
      </c>
      <c r="B32" s="10">
        <f>B33</f>
        <v>171000</v>
      </c>
    </row>
    <row r="33" spans="1:2" ht="19.5" customHeight="1">
      <c r="A33" s="79" t="s">
        <v>128</v>
      </c>
      <c r="B33" s="10">
        <v>171000</v>
      </c>
    </row>
    <row r="34" spans="1:2" ht="19.5" customHeight="1">
      <c r="A34" s="78" t="s">
        <v>129</v>
      </c>
      <c r="B34" s="10">
        <v>50000</v>
      </c>
    </row>
    <row r="35" spans="1:2" ht="19.5" customHeight="1">
      <c r="A35" s="79"/>
      <c r="B35" s="10"/>
    </row>
    <row r="36" spans="1:2" s="13" customFormat="1" ht="21" customHeight="1">
      <c r="A36" s="11" t="s">
        <v>27</v>
      </c>
      <c r="B36" s="80">
        <f>B5+B28</f>
        <v>648379</v>
      </c>
    </row>
    <row r="37" spans="1:2" ht="20.100000000000001" customHeight="1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  <row r="90" spans="1:2">
      <c r="A90" s="14"/>
      <c r="B90" s="14"/>
    </row>
    <row r="91" spans="1:2">
      <c r="A91" s="14"/>
      <c r="B91" s="14"/>
    </row>
    <row r="92" spans="1:2">
      <c r="A92" s="14"/>
      <c r="B92" s="14"/>
    </row>
    <row r="93" spans="1:2">
      <c r="A93" s="14"/>
      <c r="B93" s="14"/>
    </row>
    <row r="94" spans="1:2">
      <c r="A94" s="14"/>
      <c r="B94" s="14"/>
    </row>
    <row r="95" spans="1:2">
      <c r="A95" s="14"/>
      <c r="B95" s="14"/>
    </row>
    <row r="96" spans="1:2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  <row r="102" spans="1:2">
      <c r="A102" s="14"/>
      <c r="B102" s="14"/>
    </row>
    <row r="103" spans="1:2">
      <c r="A103" s="14"/>
      <c r="B103" s="14"/>
    </row>
    <row r="104" spans="1:2">
      <c r="A104" s="14"/>
      <c r="B104" s="14"/>
    </row>
    <row r="105" spans="1:2">
      <c r="A105" s="14"/>
      <c r="B105" s="14"/>
    </row>
    <row r="106" spans="1:2">
      <c r="A106" s="14"/>
      <c r="B106" s="14"/>
    </row>
    <row r="107" spans="1:2">
      <c r="A107" s="14"/>
      <c r="B107" s="14"/>
    </row>
    <row r="108" spans="1:2">
      <c r="A108" s="14"/>
      <c r="B108" s="14"/>
    </row>
    <row r="109" spans="1:2">
      <c r="A109" s="14"/>
      <c r="B109" s="14"/>
    </row>
    <row r="110" spans="1:2">
      <c r="A110" s="14"/>
      <c r="B110" s="14"/>
    </row>
    <row r="111" spans="1:2">
      <c r="A111" s="14"/>
      <c r="B111" s="14"/>
    </row>
    <row r="112" spans="1:2">
      <c r="A112" s="14"/>
      <c r="B112" s="14"/>
    </row>
    <row r="113" spans="1:2">
      <c r="A113" s="14"/>
      <c r="B113" s="14"/>
    </row>
    <row r="114" spans="1:2">
      <c r="A114" s="14"/>
      <c r="B114" s="14"/>
    </row>
    <row r="115" spans="1:2">
      <c r="A115" s="14"/>
      <c r="B115" s="14"/>
    </row>
    <row r="116" spans="1:2">
      <c r="A116" s="14"/>
      <c r="B116" s="14"/>
    </row>
    <row r="117" spans="1:2">
      <c r="A117" s="14"/>
      <c r="B117" s="14"/>
    </row>
    <row r="118" spans="1:2">
      <c r="A118" s="14"/>
      <c r="B118" s="14"/>
    </row>
    <row r="119" spans="1:2">
      <c r="A119" s="14"/>
      <c r="B119" s="14"/>
    </row>
    <row r="120" spans="1:2">
      <c r="A120" s="14"/>
      <c r="B120" s="14"/>
    </row>
    <row r="121" spans="1:2">
      <c r="A121" s="14"/>
      <c r="B121" s="14"/>
    </row>
    <row r="122" spans="1:2">
      <c r="A122" s="14"/>
      <c r="B122" s="14"/>
    </row>
    <row r="123" spans="1:2">
      <c r="A123" s="14"/>
      <c r="B123" s="14"/>
    </row>
    <row r="124" spans="1:2">
      <c r="A124" s="14"/>
      <c r="B124" s="14"/>
    </row>
    <row r="125" spans="1:2">
      <c r="A125" s="14"/>
      <c r="B125" s="14"/>
    </row>
    <row r="126" spans="1:2">
      <c r="A126" s="14"/>
      <c r="B126" s="14"/>
    </row>
    <row r="127" spans="1:2">
      <c r="A127" s="14"/>
      <c r="B127" s="14"/>
    </row>
    <row r="128" spans="1:2">
      <c r="A128" s="14"/>
      <c r="B128" s="14"/>
    </row>
    <row r="129" spans="1:2">
      <c r="A129" s="14"/>
      <c r="B129" s="14"/>
    </row>
    <row r="130" spans="1:2">
      <c r="A130" s="14"/>
      <c r="B130" s="14"/>
    </row>
    <row r="131" spans="1:2">
      <c r="A131" s="14"/>
      <c r="B131" s="14"/>
    </row>
    <row r="132" spans="1:2">
      <c r="A132" s="14"/>
      <c r="B132" s="14"/>
    </row>
    <row r="133" spans="1:2">
      <c r="A133" s="14"/>
      <c r="B133" s="14"/>
    </row>
    <row r="134" spans="1:2">
      <c r="A134" s="14"/>
      <c r="B134" s="14"/>
    </row>
    <row r="135" spans="1:2">
      <c r="A135" s="14"/>
      <c r="B135" s="14"/>
    </row>
    <row r="136" spans="1:2">
      <c r="A136" s="14"/>
      <c r="B136" s="14"/>
    </row>
    <row r="137" spans="1:2">
      <c r="A137" s="14"/>
      <c r="B137" s="14"/>
    </row>
    <row r="138" spans="1:2">
      <c r="A138" s="14"/>
      <c r="B138" s="14"/>
    </row>
    <row r="139" spans="1:2">
      <c r="A139" s="14"/>
      <c r="B139" s="14"/>
    </row>
    <row r="140" spans="1:2">
      <c r="A140" s="14"/>
      <c r="B140" s="14"/>
    </row>
    <row r="141" spans="1:2">
      <c r="A141" s="14"/>
      <c r="B141" s="14"/>
    </row>
    <row r="142" spans="1:2">
      <c r="A142" s="14"/>
      <c r="B142" s="14"/>
    </row>
    <row r="143" spans="1:2">
      <c r="A143" s="14"/>
      <c r="B143" s="14"/>
    </row>
    <row r="144" spans="1:2">
      <c r="A144" s="14"/>
      <c r="B144" s="14"/>
    </row>
    <row r="145" spans="1:2">
      <c r="A145" s="14"/>
      <c r="B145" s="14"/>
    </row>
    <row r="146" spans="1:2">
      <c r="A146" s="14"/>
      <c r="B146" s="14"/>
    </row>
    <row r="147" spans="1:2">
      <c r="A147" s="14"/>
      <c r="B147" s="14"/>
    </row>
    <row r="148" spans="1:2">
      <c r="A148" s="14"/>
      <c r="B148" s="14"/>
    </row>
    <row r="149" spans="1:2">
      <c r="A149" s="14"/>
      <c r="B149" s="14"/>
    </row>
    <row r="150" spans="1:2">
      <c r="A150" s="14"/>
      <c r="B150" s="14"/>
    </row>
    <row r="151" spans="1:2">
      <c r="A151" s="14"/>
      <c r="B151" s="14"/>
    </row>
    <row r="152" spans="1:2">
      <c r="A152" s="14"/>
      <c r="B152" s="14"/>
    </row>
    <row r="153" spans="1:2">
      <c r="A153" s="14"/>
      <c r="B153" s="14"/>
    </row>
    <row r="154" spans="1:2">
      <c r="A154" s="14"/>
      <c r="B154" s="14"/>
    </row>
    <row r="155" spans="1:2">
      <c r="A155" s="14"/>
      <c r="B155" s="14"/>
    </row>
    <row r="156" spans="1:2">
      <c r="A156" s="14"/>
      <c r="B156" s="14"/>
    </row>
    <row r="157" spans="1:2">
      <c r="A157" s="14"/>
      <c r="B157" s="14"/>
    </row>
    <row r="158" spans="1:2">
      <c r="A158" s="14"/>
      <c r="B158" s="14"/>
    </row>
    <row r="159" spans="1:2">
      <c r="A159" s="14"/>
      <c r="B159" s="14"/>
    </row>
    <row r="160" spans="1:2">
      <c r="A160" s="14"/>
      <c r="B160" s="14"/>
    </row>
    <row r="161" spans="1:2">
      <c r="A161" s="14"/>
      <c r="B161" s="14"/>
    </row>
    <row r="162" spans="1:2">
      <c r="A162" s="14"/>
      <c r="B162" s="14"/>
    </row>
    <row r="163" spans="1:2">
      <c r="A163" s="14"/>
      <c r="B163" s="14"/>
    </row>
    <row r="164" spans="1:2">
      <c r="A164" s="14"/>
      <c r="B164" s="14"/>
    </row>
    <row r="165" spans="1:2">
      <c r="A165" s="14"/>
      <c r="B165" s="14"/>
    </row>
    <row r="166" spans="1:2">
      <c r="A166" s="14"/>
      <c r="B166" s="14"/>
    </row>
    <row r="167" spans="1:2">
      <c r="A167" s="14"/>
      <c r="B167" s="14"/>
    </row>
    <row r="168" spans="1:2">
      <c r="A168" s="14"/>
      <c r="B168" s="14"/>
    </row>
    <row r="169" spans="1:2">
      <c r="A169" s="14"/>
      <c r="B169" s="14"/>
    </row>
    <row r="170" spans="1:2">
      <c r="A170" s="14"/>
      <c r="B170" s="14"/>
    </row>
    <row r="171" spans="1:2">
      <c r="A171" s="14"/>
      <c r="B171" s="14"/>
    </row>
    <row r="172" spans="1:2">
      <c r="A172" s="14"/>
      <c r="B172" s="14"/>
    </row>
    <row r="173" spans="1:2">
      <c r="A173" s="14"/>
      <c r="B173" s="14"/>
    </row>
    <row r="174" spans="1:2">
      <c r="A174" s="14"/>
      <c r="B174" s="14"/>
    </row>
    <row r="175" spans="1:2">
      <c r="A175" s="14"/>
      <c r="B175" s="14"/>
    </row>
    <row r="176" spans="1:2">
      <c r="A176" s="14"/>
      <c r="B176" s="14"/>
    </row>
    <row r="177" spans="1:2">
      <c r="A177" s="14"/>
      <c r="B177" s="14"/>
    </row>
    <row r="178" spans="1:2">
      <c r="A178" s="14"/>
      <c r="B178" s="14"/>
    </row>
    <row r="179" spans="1:2">
      <c r="A179" s="14"/>
      <c r="B179" s="14"/>
    </row>
    <row r="180" spans="1:2">
      <c r="A180" s="14"/>
      <c r="B180" s="14"/>
    </row>
    <row r="181" spans="1:2">
      <c r="A181" s="14"/>
      <c r="B181" s="14"/>
    </row>
    <row r="182" spans="1:2">
      <c r="A182" s="14"/>
      <c r="B182" s="14"/>
    </row>
    <row r="183" spans="1:2">
      <c r="A183" s="14"/>
      <c r="B183" s="14"/>
    </row>
    <row r="184" spans="1:2">
      <c r="A184" s="14"/>
      <c r="B184" s="14"/>
    </row>
    <row r="185" spans="1:2">
      <c r="A185" s="14"/>
      <c r="B185" s="14"/>
    </row>
    <row r="186" spans="1:2">
      <c r="A186" s="14"/>
      <c r="B186" s="14"/>
    </row>
    <row r="187" spans="1:2">
      <c r="A187" s="14"/>
      <c r="B187" s="14"/>
    </row>
    <row r="188" spans="1:2">
      <c r="A188" s="14"/>
      <c r="B188" s="14"/>
    </row>
    <row r="189" spans="1:2">
      <c r="A189" s="14"/>
      <c r="B189" s="14"/>
    </row>
    <row r="190" spans="1:2">
      <c r="A190" s="14"/>
      <c r="B190" s="14"/>
    </row>
    <row r="191" spans="1:2">
      <c r="A191" s="14"/>
      <c r="B191" s="14"/>
    </row>
    <row r="192" spans="1:2">
      <c r="A192" s="14"/>
      <c r="B192" s="14"/>
    </row>
    <row r="193" spans="1:2">
      <c r="A193" s="14"/>
      <c r="B193" s="14"/>
    </row>
    <row r="194" spans="1:2">
      <c r="A194" s="14"/>
      <c r="B194" s="14"/>
    </row>
    <row r="195" spans="1:2">
      <c r="A195" s="14"/>
      <c r="B195" s="14"/>
    </row>
    <row r="196" spans="1:2">
      <c r="A196" s="14"/>
      <c r="B196" s="14"/>
    </row>
    <row r="197" spans="1:2">
      <c r="A197" s="14"/>
      <c r="B197" s="14"/>
    </row>
    <row r="198" spans="1:2">
      <c r="A198" s="14"/>
      <c r="B198" s="14"/>
    </row>
    <row r="199" spans="1:2">
      <c r="A199" s="14"/>
      <c r="B199" s="14"/>
    </row>
    <row r="200" spans="1:2">
      <c r="A200" s="14"/>
      <c r="B200" s="14"/>
    </row>
    <row r="201" spans="1:2">
      <c r="A201" s="14"/>
      <c r="B201" s="14"/>
    </row>
    <row r="202" spans="1:2">
      <c r="A202" s="14"/>
      <c r="B202" s="14"/>
    </row>
    <row r="203" spans="1:2">
      <c r="A203" s="14"/>
      <c r="B203" s="14"/>
    </row>
    <row r="204" spans="1:2">
      <c r="A204" s="14"/>
      <c r="B204" s="14"/>
    </row>
    <row r="205" spans="1:2">
      <c r="A205" s="14"/>
      <c r="B205" s="14"/>
    </row>
    <row r="206" spans="1:2">
      <c r="A206" s="14"/>
      <c r="B206" s="14"/>
    </row>
    <row r="207" spans="1:2">
      <c r="A207" s="14"/>
      <c r="B207" s="14"/>
    </row>
    <row r="208" spans="1:2">
      <c r="A208" s="14"/>
      <c r="B208" s="14"/>
    </row>
    <row r="209" spans="1:2">
      <c r="A209" s="14"/>
      <c r="B209" s="14"/>
    </row>
    <row r="210" spans="1:2">
      <c r="A210" s="14"/>
      <c r="B210" s="14"/>
    </row>
    <row r="211" spans="1:2">
      <c r="A211" s="14"/>
      <c r="B211" s="14"/>
    </row>
    <row r="212" spans="1:2">
      <c r="A212" s="14"/>
      <c r="B212" s="14"/>
    </row>
    <row r="213" spans="1:2">
      <c r="A213" s="14"/>
      <c r="B213" s="14"/>
    </row>
    <row r="214" spans="1:2">
      <c r="A214" s="14"/>
      <c r="B214" s="14"/>
    </row>
    <row r="215" spans="1:2">
      <c r="A215" s="14"/>
      <c r="B215" s="14"/>
    </row>
    <row r="216" spans="1:2">
      <c r="A216" s="14"/>
      <c r="B216" s="14"/>
    </row>
    <row r="217" spans="1:2">
      <c r="A217" s="14"/>
      <c r="B217" s="14"/>
    </row>
    <row r="218" spans="1:2">
      <c r="A218" s="14"/>
      <c r="B218" s="14"/>
    </row>
    <row r="219" spans="1:2">
      <c r="A219" s="14"/>
      <c r="B219" s="14"/>
    </row>
    <row r="220" spans="1:2">
      <c r="A220" s="14"/>
      <c r="B220" s="14"/>
    </row>
    <row r="221" spans="1:2">
      <c r="A221" s="14"/>
      <c r="B221" s="14"/>
    </row>
    <row r="222" spans="1:2">
      <c r="A222" s="14"/>
      <c r="B222" s="14"/>
    </row>
    <row r="223" spans="1:2">
      <c r="A223" s="14"/>
      <c r="B223" s="14"/>
    </row>
    <row r="224" spans="1:2">
      <c r="A224" s="14"/>
      <c r="B224" s="14"/>
    </row>
    <row r="225" spans="1:2">
      <c r="A225" s="14"/>
      <c r="B225" s="14"/>
    </row>
    <row r="226" spans="1:2">
      <c r="A226" s="14"/>
      <c r="B226" s="14"/>
    </row>
    <row r="227" spans="1:2">
      <c r="A227" s="14"/>
      <c r="B227" s="14"/>
    </row>
    <row r="228" spans="1:2">
      <c r="A228" s="14"/>
      <c r="B228" s="14"/>
    </row>
    <row r="229" spans="1:2">
      <c r="A229" s="14"/>
      <c r="B229" s="14"/>
    </row>
    <row r="230" spans="1:2">
      <c r="A230" s="14"/>
      <c r="B230" s="14"/>
    </row>
    <row r="231" spans="1:2">
      <c r="A231" s="14"/>
      <c r="B231" s="14"/>
    </row>
    <row r="232" spans="1:2">
      <c r="A232" s="14"/>
      <c r="B232" s="14"/>
    </row>
    <row r="233" spans="1:2">
      <c r="A233" s="14"/>
      <c r="B233" s="14"/>
    </row>
    <row r="234" spans="1:2">
      <c r="A234" s="14"/>
      <c r="B234" s="14"/>
    </row>
    <row r="235" spans="1:2">
      <c r="A235" s="14"/>
      <c r="B235" s="14"/>
    </row>
    <row r="236" spans="1:2">
      <c r="A236" s="14"/>
      <c r="B236" s="14"/>
    </row>
    <row r="237" spans="1:2">
      <c r="A237" s="14"/>
      <c r="B237" s="14"/>
    </row>
    <row r="238" spans="1:2">
      <c r="A238" s="14"/>
      <c r="B238" s="14"/>
    </row>
    <row r="239" spans="1:2">
      <c r="A239" s="14"/>
      <c r="B239" s="14"/>
    </row>
    <row r="240" spans="1:2">
      <c r="A240" s="14"/>
      <c r="B240" s="14"/>
    </row>
    <row r="241" spans="1:2">
      <c r="A241" s="14"/>
      <c r="B241" s="14"/>
    </row>
    <row r="242" spans="1:2">
      <c r="A242" s="14"/>
      <c r="B242" s="14"/>
    </row>
    <row r="243" spans="1:2">
      <c r="A243" s="14"/>
      <c r="B243" s="14"/>
    </row>
    <row r="244" spans="1:2">
      <c r="A244" s="14"/>
      <c r="B244" s="14"/>
    </row>
    <row r="245" spans="1:2">
      <c r="A245" s="14"/>
      <c r="B245" s="14"/>
    </row>
    <row r="246" spans="1:2">
      <c r="A246" s="14"/>
      <c r="B246" s="14"/>
    </row>
    <row r="247" spans="1:2">
      <c r="A247" s="14"/>
      <c r="B247" s="14"/>
    </row>
    <row r="248" spans="1:2">
      <c r="A248" s="14"/>
      <c r="B248" s="14"/>
    </row>
    <row r="249" spans="1:2">
      <c r="A249" s="14"/>
      <c r="B249" s="14"/>
    </row>
    <row r="250" spans="1:2">
      <c r="A250" s="14"/>
      <c r="B250" s="14"/>
    </row>
    <row r="251" spans="1:2">
      <c r="A251" s="14"/>
      <c r="B251" s="14"/>
    </row>
    <row r="252" spans="1:2">
      <c r="A252" s="14"/>
      <c r="B252" s="14"/>
    </row>
    <row r="253" spans="1:2">
      <c r="A253" s="14"/>
      <c r="B253" s="14"/>
    </row>
    <row r="254" spans="1:2">
      <c r="A254" s="14"/>
      <c r="B254" s="14"/>
    </row>
    <row r="255" spans="1:2">
      <c r="A255" s="14"/>
      <c r="B255" s="14"/>
    </row>
    <row r="256" spans="1:2">
      <c r="A256" s="14"/>
      <c r="B256" s="14"/>
    </row>
    <row r="257" spans="1:2">
      <c r="A257" s="14"/>
      <c r="B257" s="14"/>
    </row>
    <row r="258" spans="1:2">
      <c r="A258" s="14"/>
      <c r="B258" s="14"/>
    </row>
    <row r="259" spans="1:2">
      <c r="A259" s="14"/>
      <c r="B259" s="14"/>
    </row>
    <row r="260" spans="1:2">
      <c r="A260" s="14"/>
      <c r="B260" s="14"/>
    </row>
    <row r="261" spans="1:2">
      <c r="A261" s="14"/>
      <c r="B261" s="14"/>
    </row>
    <row r="262" spans="1:2">
      <c r="A262" s="14"/>
      <c r="B262" s="14"/>
    </row>
    <row r="263" spans="1:2">
      <c r="A263" s="14"/>
      <c r="B263" s="14"/>
    </row>
    <row r="264" spans="1:2">
      <c r="A264" s="14"/>
      <c r="B264" s="14"/>
    </row>
    <row r="265" spans="1:2">
      <c r="A265" s="14"/>
      <c r="B265" s="14"/>
    </row>
    <row r="266" spans="1:2">
      <c r="A266" s="14"/>
      <c r="B266" s="14"/>
    </row>
    <row r="267" spans="1:2">
      <c r="A267" s="14"/>
      <c r="B267" s="14"/>
    </row>
    <row r="268" spans="1:2">
      <c r="A268" s="14"/>
      <c r="B268" s="14"/>
    </row>
    <row r="269" spans="1:2">
      <c r="A269" s="14"/>
      <c r="B269" s="14"/>
    </row>
    <row r="270" spans="1:2">
      <c r="A270" s="14"/>
      <c r="B270" s="14"/>
    </row>
    <row r="271" spans="1:2">
      <c r="A271" s="14"/>
      <c r="B271" s="14"/>
    </row>
    <row r="272" spans="1:2">
      <c r="A272" s="14"/>
      <c r="B272" s="14"/>
    </row>
    <row r="273" spans="1:2">
      <c r="A273" s="14"/>
      <c r="B273" s="14"/>
    </row>
    <row r="274" spans="1:2">
      <c r="A274" s="14"/>
      <c r="B274" s="14"/>
    </row>
    <row r="275" spans="1:2">
      <c r="A275" s="14"/>
      <c r="B275" s="14"/>
    </row>
    <row r="276" spans="1:2">
      <c r="A276" s="14"/>
      <c r="B276" s="14"/>
    </row>
    <row r="277" spans="1:2">
      <c r="A277" s="14"/>
      <c r="B277" s="14"/>
    </row>
    <row r="278" spans="1:2">
      <c r="A278" s="14"/>
      <c r="B278" s="14"/>
    </row>
    <row r="279" spans="1:2">
      <c r="A279" s="14"/>
      <c r="B279" s="14"/>
    </row>
    <row r="280" spans="1:2">
      <c r="A280" s="14"/>
      <c r="B280" s="14"/>
    </row>
    <row r="281" spans="1:2">
      <c r="A281" s="14"/>
      <c r="B281" s="14"/>
    </row>
    <row r="282" spans="1:2">
      <c r="A282" s="14"/>
      <c r="B282" s="14"/>
    </row>
    <row r="283" spans="1:2">
      <c r="A283" s="14"/>
      <c r="B283" s="14"/>
    </row>
    <row r="284" spans="1:2">
      <c r="A284" s="14"/>
      <c r="B284" s="14"/>
    </row>
    <row r="285" spans="1:2">
      <c r="A285" s="14"/>
      <c r="B285" s="14"/>
    </row>
    <row r="286" spans="1:2">
      <c r="A286" s="14"/>
      <c r="B286" s="14"/>
    </row>
    <row r="287" spans="1:2">
      <c r="A287" s="14"/>
      <c r="B287" s="14"/>
    </row>
    <row r="288" spans="1:2">
      <c r="A288" s="14"/>
      <c r="B288" s="14"/>
    </row>
    <row r="289" spans="1:2">
      <c r="A289" s="14"/>
      <c r="B289" s="14"/>
    </row>
    <row r="290" spans="1:2">
      <c r="A290" s="14"/>
      <c r="B290" s="14"/>
    </row>
    <row r="291" spans="1:2">
      <c r="A291" s="14"/>
      <c r="B291" s="14"/>
    </row>
    <row r="292" spans="1:2">
      <c r="A292" s="14"/>
      <c r="B292" s="14"/>
    </row>
    <row r="293" spans="1:2">
      <c r="A293" s="14"/>
      <c r="B293" s="14"/>
    </row>
    <row r="294" spans="1:2">
      <c r="A294" s="14"/>
      <c r="B294" s="14"/>
    </row>
    <row r="295" spans="1:2">
      <c r="A295" s="14"/>
      <c r="B295" s="14"/>
    </row>
    <row r="296" spans="1:2">
      <c r="A296" s="14"/>
      <c r="B296" s="14"/>
    </row>
    <row r="297" spans="1:2">
      <c r="A297" s="14"/>
      <c r="B297" s="14"/>
    </row>
    <row r="298" spans="1:2">
      <c r="A298" s="14"/>
      <c r="B298" s="14"/>
    </row>
    <row r="299" spans="1:2">
      <c r="A299" s="14"/>
      <c r="B299" s="14"/>
    </row>
    <row r="300" spans="1:2">
      <c r="A300" s="14"/>
      <c r="B300" s="14"/>
    </row>
    <row r="301" spans="1:2">
      <c r="A301" s="14"/>
      <c r="B301" s="14"/>
    </row>
    <row r="302" spans="1:2">
      <c r="A302" s="14"/>
      <c r="B302" s="14"/>
    </row>
    <row r="303" spans="1:2">
      <c r="A303" s="14"/>
      <c r="B303" s="14"/>
    </row>
    <row r="304" spans="1:2">
      <c r="A304" s="14"/>
      <c r="B304" s="14"/>
    </row>
    <row r="305" spans="1:2">
      <c r="A305" s="14"/>
      <c r="B305" s="14"/>
    </row>
    <row r="306" spans="1:2">
      <c r="A306" s="14"/>
      <c r="B306" s="14"/>
    </row>
    <row r="307" spans="1:2">
      <c r="A307" s="14"/>
      <c r="B307" s="14"/>
    </row>
    <row r="308" spans="1:2">
      <c r="A308" s="14"/>
      <c r="B308" s="14"/>
    </row>
    <row r="309" spans="1:2">
      <c r="A309" s="14"/>
      <c r="B309" s="14"/>
    </row>
    <row r="310" spans="1:2">
      <c r="A310" s="14"/>
      <c r="B310" s="14"/>
    </row>
    <row r="311" spans="1:2">
      <c r="A311" s="14"/>
      <c r="B311" s="14"/>
    </row>
    <row r="312" spans="1:2">
      <c r="A312" s="14"/>
      <c r="B312" s="14"/>
    </row>
    <row r="313" spans="1:2">
      <c r="A313" s="14"/>
      <c r="B313" s="14"/>
    </row>
    <row r="314" spans="1:2">
      <c r="A314" s="14"/>
      <c r="B314" s="14"/>
    </row>
    <row r="315" spans="1:2">
      <c r="A315" s="14"/>
      <c r="B315" s="14"/>
    </row>
    <row r="316" spans="1:2">
      <c r="A316" s="14"/>
      <c r="B316" s="14"/>
    </row>
    <row r="317" spans="1:2">
      <c r="A317" s="14"/>
      <c r="B317" s="14"/>
    </row>
    <row r="318" spans="1:2">
      <c r="A318" s="14"/>
      <c r="B318" s="14"/>
    </row>
    <row r="319" spans="1:2">
      <c r="A319" s="14"/>
      <c r="B319" s="14"/>
    </row>
    <row r="320" spans="1:2">
      <c r="A320" s="14"/>
      <c r="B320" s="14"/>
    </row>
    <row r="321" spans="1:2">
      <c r="A321" s="14"/>
      <c r="B321" s="14"/>
    </row>
    <row r="322" spans="1:2">
      <c r="A322" s="14"/>
      <c r="B322" s="14"/>
    </row>
    <row r="323" spans="1:2">
      <c r="A323" s="14"/>
      <c r="B323" s="14"/>
    </row>
    <row r="324" spans="1:2">
      <c r="A324" s="14"/>
      <c r="B324" s="14"/>
    </row>
    <row r="325" spans="1:2">
      <c r="A325" s="14"/>
      <c r="B325" s="14"/>
    </row>
    <row r="326" spans="1:2">
      <c r="A326" s="14"/>
      <c r="B326" s="14"/>
    </row>
    <row r="327" spans="1:2">
      <c r="A327" s="14"/>
      <c r="B327" s="14"/>
    </row>
    <row r="328" spans="1:2">
      <c r="A328" s="14"/>
      <c r="B328" s="14"/>
    </row>
    <row r="329" spans="1:2">
      <c r="A329" s="14"/>
      <c r="B329" s="14"/>
    </row>
    <row r="330" spans="1:2">
      <c r="A330" s="14"/>
      <c r="B330" s="14"/>
    </row>
    <row r="331" spans="1:2">
      <c r="A331" s="14"/>
      <c r="B331" s="14"/>
    </row>
    <row r="332" spans="1:2">
      <c r="A332" s="14"/>
      <c r="B332" s="14"/>
    </row>
    <row r="333" spans="1:2">
      <c r="A333" s="14"/>
      <c r="B333" s="14"/>
    </row>
    <row r="334" spans="1:2">
      <c r="A334" s="14"/>
      <c r="B334" s="14"/>
    </row>
    <row r="335" spans="1:2">
      <c r="A335" s="14"/>
      <c r="B335" s="14"/>
    </row>
    <row r="336" spans="1:2">
      <c r="A336" s="14"/>
      <c r="B336" s="14"/>
    </row>
    <row r="337" spans="1:2">
      <c r="A337" s="14"/>
      <c r="B337" s="14"/>
    </row>
    <row r="338" spans="1:2">
      <c r="A338" s="14"/>
      <c r="B338" s="14"/>
    </row>
    <row r="339" spans="1:2">
      <c r="A339" s="14"/>
      <c r="B339" s="14"/>
    </row>
    <row r="340" spans="1:2">
      <c r="A340" s="14"/>
      <c r="B340" s="14"/>
    </row>
    <row r="341" spans="1:2">
      <c r="A341" s="14"/>
      <c r="B341" s="14"/>
    </row>
    <row r="342" spans="1:2">
      <c r="A342" s="14"/>
      <c r="B342" s="14"/>
    </row>
    <row r="343" spans="1:2">
      <c r="A343" s="14"/>
      <c r="B343" s="14"/>
    </row>
    <row r="344" spans="1:2">
      <c r="A344" s="14"/>
      <c r="B344" s="14"/>
    </row>
    <row r="345" spans="1:2">
      <c r="A345" s="14"/>
      <c r="B345" s="14"/>
    </row>
    <row r="346" spans="1:2">
      <c r="A346" s="14"/>
      <c r="B346" s="14"/>
    </row>
    <row r="347" spans="1:2">
      <c r="A347" s="14"/>
      <c r="B347" s="14"/>
    </row>
    <row r="348" spans="1:2">
      <c r="A348" s="14"/>
      <c r="B348" s="14"/>
    </row>
    <row r="349" spans="1:2">
      <c r="A349" s="14"/>
      <c r="B349" s="14"/>
    </row>
    <row r="350" spans="1:2">
      <c r="A350" s="14"/>
      <c r="B350" s="14"/>
    </row>
    <row r="351" spans="1:2">
      <c r="A351" s="14"/>
      <c r="B351" s="14"/>
    </row>
    <row r="352" spans="1:2">
      <c r="A352" s="14"/>
      <c r="B352" s="14"/>
    </row>
    <row r="353" spans="1:2">
      <c r="A353" s="14"/>
      <c r="B353" s="14"/>
    </row>
    <row r="354" spans="1:2">
      <c r="A354" s="14"/>
      <c r="B354" s="14"/>
    </row>
    <row r="355" spans="1:2">
      <c r="A355" s="14"/>
      <c r="B355" s="14"/>
    </row>
    <row r="356" spans="1:2">
      <c r="A356" s="14"/>
      <c r="B356" s="14"/>
    </row>
    <row r="357" spans="1:2">
      <c r="A357" s="14"/>
      <c r="B357" s="14"/>
    </row>
    <row r="358" spans="1:2">
      <c r="A358" s="14"/>
      <c r="B358" s="14"/>
    </row>
    <row r="359" spans="1:2">
      <c r="A359" s="14"/>
      <c r="B359" s="14"/>
    </row>
    <row r="360" spans="1:2">
      <c r="A360" s="14"/>
      <c r="B360" s="14"/>
    </row>
    <row r="361" spans="1:2">
      <c r="A361" s="14"/>
      <c r="B361" s="14"/>
    </row>
    <row r="362" spans="1:2">
      <c r="A362" s="14"/>
      <c r="B362" s="14"/>
    </row>
    <row r="363" spans="1:2">
      <c r="A363" s="14"/>
      <c r="B363" s="14"/>
    </row>
    <row r="364" spans="1:2">
      <c r="A364" s="14"/>
      <c r="B364" s="14"/>
    </row>
    <row r="365" spans="1:2">
      <c r="A365" s="14"/>
      <c r="B365" s="14"/>
    </row>
    <row r="366" spans="1:2">
      <c r="A366" s="14"/>
      <c r="B366" s="14"/>
    </row>
    <row r="367" spans="1:2">
      <c r="A367" s="14"/>
      <c r="B367" s="14"/>
    </row>
    <row r="368" spans="1:2">
      <c r="A368" s="14"/>
      <c r="B368" s="14"/>
    </row>
    <row r="369" spans="1:2">
      <c r="A369" s="14"/>
      <c r="B369" s="14"/>
    </row>
    <row r="370" spans="1:2">
      <c r="A370" s="14"/>
      <c r="B370" s="14"/>
    </row>
    <row r="371" spans="1:2">
      <c r="A371" s="14"/>
      <c r="B371" s="14"/>
    </row>
    <row r="372" spans="1:2">
      <c r="A372" s="14"/>
      <c r="B372" s="14"/>
    </row>
    <row r="373" spans="1:2">
      <c r="A373" s="14"/>
      <c r="B373" s="14"/>
    </row>
    <row r="374" spans="1:2">
      <c r="A374" s="14"/>
      <c r="B374" s="14"/>
    </row>
    <row r="375" spans="1:2">
      <c r="A375" s="14"/>
      <c r="B375" s="14"/>
    </row>
    <row r="376" spans="1:2">
      <c r="A376" s="14"/>
      <c r="B376" s="14"/>
    </row>
    <row r="377" spans="1:2">
      <c r="A377" s="14"/>
      <c r="B377" s="14"/>
    </row>
    <row r="378" spans="1:2">
      <c r="A378" s="14"/>
      <c r="B378" s="14"/>
    </row>
    <row r="379" spans="1:2">
      <c r="A379" s="14"/>
      <c r="B379" s="14"/>
    </row>
    <row r="380" spans="1:2">
      <c r="A380" s="14"/>
      <c r="B380" s="14"/>
    </row>
    <row r="381" spans="1:2">
      <c r="A381" s="14"/>
      <c r="B381" s="14"/>
    </row>
    <row r="382" spans="1:2">
      <c r="A382" s="14"/>
      <c r="B382" s="14"/>
    </row>
    <row r="383" spans="1:2">
      <c r="A383" s="14"/>
      <c r="B383" s="14"/>
    </row>
    <row r="384" spans="1:2">
      <c r="A384" s="14"/>
      <c r="B384" s="14"/>
    </row>
    <row r="385" spans="1:2">
      <c r="A385" s="14"/>
      <c r="B385" s="14"/>
    </row>
    <row r="386" spans="1:2">
      <c r="A386" s="14"/>
      <c r="B386" s="14"/>
    </row>
    <row r="387" spans="1:2">
      <c r="A387" s="14"/>
      <c r="B387" s="14"/>
    </row>
    <row r="388" spans="1:2">
      <c r="A388" s="14"/>
      <c r="B388" s="14"/>
    </row>
    <row r="389" spans="1:2">
      <c r="A389" s="14"/>
      <c r="B389" s="14"/>
    </row>
    <row r="390" spans="1:2">
      <c r="A390" s="14"/>
      <c r="B390" s="14"/>
    </row>
    <row r="391" spans="1:2">
      <c r="A391" s="14"/>
      <c r="B391" s="14"/>
    </row>
    <row r="392" spans="1:2">
      <c r="A392" s="14"/>
      <c r="B392" s="14"/>
    </row>
    <row r="393" spans="1:2">
      <c r="A393" s="14"/>
      <c r="B393" s="14"/>
    </row>
    <row r="394" spans="1:2">
      <c r="A394" s="14"/>
      <c r="B394" s="14"/>
    </row>
    <row r="395" spans="1:2">
      <c r="A395" s="14"/>
      <c r="B395" s="14"/>
    </row>
    <row r="396" spans="1:2">
      <c r="A396" s="14"/>
      <c r="B396" s="14"/>
    </row>
    <row r="397" spans="1:2">
      <c r="A397" s="14"/>
      <c r="B397" s="14"/>
    </row>
    <row r="398" spans="1:2">
      <c r="A398" s="14"/>
      <c r="B398" s="14"/>
    </row>
    <row r="399" spans="1:2">
      <c r="A399" s="14"/>
      <c r="B399" s="14"/>
    </row>
    <row r="400" spans="1:2">
      <c r="A400" s="14"/>
      <c r="B400" s="14"/>
    </row>
    <row r="401" spans="1:2">
      <c r="A401" s="14"/>
      <c r="B401" s="14"/>
    </row>
    <row r="402" spans="1:2">
      <c r="A402" s="14"/>
      <c r="B402" s="14"/>
    </row>
    <row r="403" spans="1:2">
      <c r="A403" s="14"/>
      <c r="B403" s="14"/>
    </row>
    <row r="404" spans="1:2">
      <c r="A404" s="14"/>
      <c r="B404" s="14"/>
    </row>
    <row r="405" spans="1:2">
      <c r="A405" s="14"/>
      <c r="B405" s="14"/>
    </row>
    <row r="406" spans="1:2">
      <c r="A406" s="14"/>
      <c r="B406" s="14"/>
    </row>
    <row r="407" spans="1:2">
      <c r="A407" s="14"/>
      <c r="B407" s="14"/>
    </row>
    <row r="408" spans="1:2">
      <c r="A408" s="14"/>
      <c r="B408" s="14"/>
    </row>
    <row r="409" spans="1:2">
      <c r="A409" s="14"/>
      <c r="B409" s="14"/>
    </row>
    <row r="410" spans="1:2">
      <c r="A410" s="14"/>
      <c r="B410" s="14"/>
    </row>
    <row r="411" spans="1:2">
      <c r="A411" s="14"/>
      <c r="B411" s="14"/>
    </row>
    <row r="412" spans="1:2">
      <c r="A412" s="14"/>
      <c r="B412" s="14"/>
    </row>
    <row r="413" spans="1:2">
      <c r="A413" s="14"/>
      <c r="B413" s="14"/>
    </row>
    <row r="414" spans="1:2">
      <c r="A414" s="14"/>
      <c r="B414" s="14"/>
    </row>
    <row r="415" spans="1:2">
      <c r="A415" s="14"/>
      <c r="B415" s="14"/>
    </row>
    <row r="416" spans="1:2">
      <c r="A416" s="14"/>
      <c r="B416" s="14"/>
    </row>
    <row r="417" spans="1:2">
      <c r="A417" s="14"/>
      <c r="B417" s="14"/>
    </row>
    <row r="418" spans="1:2">
      <c r="A418" s="14"/>
      <c r="B418" s="14"/>
    </row>
    <row r="419" spans="1:2">
      <c r="A419" s="14"/>
      <c r="B419" s="14"/>
    </row>
    <row r="420" spans="1:2">
      <c r="A420" s="14"/>
      <c r="B420" s="14"/>
    </row>
    <row r="421" spans="1:2">
      <c r="A421" s="14"/>
      <c r="B421" s="14"/>
    </row>
    <row r="422" spans="1:2">
      <c r="A422" s="14"/>
      <c r="B422" s="14"/>
    </row>
    <row r="423" spans="1:2">
      <c r="A423" s="14"/>
      <c r="B423" s="14"/>
    </row>
    <row r="424" spans="1:2">
      <c r="A424" s="14"/>
      <c r="B424" s="14"/>
    </row>
    <row r="425" spans="1:2">
      <c r="A425" s="14"/>
      <c r="B425" s="14"/>
    </row>
    <row r="426" spans="1:2">
      <c r="A426" s="14"/>
      <c r="B426" s="14"/>
    </row>
    <row r="427" spans="1:2">
      <c r="A427" s="14"/>
      <c r="B427" s="14"/>
    </row>
    <row r="428" spans="1:2">
      <c r="A428" s="14"/>
      <c r="B428" s="14"/>
    </row>
    <row r="429" spans="1:2">
      <c r="A429" s="14"/>
      <c r="B429" s="14"/>
    </row>
    <row r="430" spans="1:2">
      <c r="A430" s="14"/>
      <c r="B430" s="14"/>
    </row>
    <row r="431" spans="1:2">
      <c r="A431" s="14"/>
      <c r="B431" s="14"/>
    </row>
    <row r="432" spans="1:2">
      <c r="A432" s="14"/>
      <c r="B432" s="14"/>
    </row>
    <row r="433" spans="1:2">
      <c r="A433" s="14"/>
      <c r="B433" s="14"/>
    </row>
    <row r="434" spans="1:2">
      <c r="A434" s="14"/>
      <c r="B434" s="14"/>
    </row>
    <row r="435" spans="1:2">
      <c r="A435" s="14"/>
      <c r="B435" s="14"/>
    </row>
    <row r="436" spans="1:2">
      <c r="A436" s="14"/>
      <c r="B436" s="14"/>
    </row>
    <row r="437" spans="1:2">
      <c r="A437" s="14"/>
      <c r="B437" s="14"/>
    </row>
    <row r="438" spans="1:2">
      <c r="A438" s="14"/>
      <c r="B438" s="14"/>
    </row>
    <row r="439" spans="1:2">
      <c r="A439" s="14"/>
      <c r="B439" s="14"/>
    </row>
    <row r="440" spans="1:2">
      <c r="A440" s="14"/>
      <c r="B440" s="14"/>
    </row>
    <row r="441" spans="1:2">
      <c r="A441" s="14"/>
      <c r="B441" s="14"/>
    </row>
    <row r="442" spans="1:2">
      <c r="A442" s="14"/>
      <c r="B442" s="14"/>
    </row>
    <row r="443" spans="1:2">
      <c r="A443" s="14"/>
      <c r="B443" s="14"/>
    </row>
    <row r="444" spans="1:2">
      <c r="A444" s="14"/>
      <c r="B444" s="14"/>
    </row>
    <row r="445" spans="1:2">
      <c r="A445" s="14"/>
      <c r="B445" s="14"/>
    </row>
    <row r="446" spans="1:2">
      <c r="A446" s="14"/>
      <c r="B446" s="14"/>
    </row>
    <row r="447" spans="1:2">
      <c r="A447" s="14"/>
      <c r="B447" s="14"/>
    </row>
    <row r="448" spans="1:2">
      <c r="A448" s="14"/>
      <c r="B448" s="14"/>
    </row>
    <row r="449" spans="1:2">
      <c r="A449" s="14"/>
      <c r="B449" s="14"/>
    </row>
    <row r="450" spans="1:2">
      <c r="A450" s="14"/>
      <c r="B450" s="14"/>
    </row>
    <row r="451" spans="1:2">
      <c r="A451" s="14"/>
      <c r="B451" s="14"/>
    </row>
    <row r="452" spans="1:2">
      <c r="A452" s="14"/>
      <c r="B452" s="14"/>
    </row>
    <row r="453" spans="1:2">
      <c r="A453" s="14"/>
      <c r="B453" s="14"/>
    </row>
    <row r="454" spans="1:2">
      <c r="A454" s="14"/>
      <c r="B454" s="14"/>
    </row>
    <row r="455" spans="1:2">
      <c r="A455" s="14"/>
      <c r="B455" s="14"/>
    </row>
    <row r="456" spans="1:2">
      <c r="A456" s="14"/>
      <c r="B456" s="14"/>
    </row>
    <row r="457" spans="1:2">
      <c r="A457" s="14"/>
      <c r="B457" s="14"/>
    </row>
    <row r="458" spans="1:2">
      <c r="A458" s="14"/>
      <c r="B458" s="14"/>
    </row>
    <row r="459" spans="1:2">
      <c r="A459" s="14"/>
      <c r="B459" s="14"/>
    </row>
    <row r="460" spans="1:2">
      <c r="A460" s="14"/>
      <c r="B460" s="14"/>
    </row>
    <row r="461" spans="1:2">
      <c r="A461" s="14"/>
      <c r="B461" s="14"/>
    </row>
    <row r="462" spans="1:2">
      <c r="A462" s="14"/>
      <c r="B462" s="14"/>
    </row>
    <row r="463" spans="1:2">
      <c r="A463" s="14"/>
      <c r="B463" s="14"/>
    </row>
    <row r="464" spans="1:2">
      <c r="A464" s="14"/>
      <c r="B464" s="14"/>
    </row>
    <row r="465" spans="1:2">
      <c r="A465" s="14"/>
      <c r="B465" s="14"/>
    </row>
    <row r="466" spans="1:2">
      <c r="A466" s="14"/>
      <c r="B466" s="14"/>
    </row>
    <row r="467" spans="1:2">
      <c r="A467" s="14"/>
      <c r="B467" s="14"/>
    </row>
    <row r="468" spans="1:2">
      <c r="A468" s="14"/>
      <c r="B468" s="14"/>
    </row>
    <row r="469" spans="1:2">
      <c r="A469" s="14"/>
      <c r="B469" s="14"/>
    </row>
    <row r="470" spans="1:2">
      <c r="A470" s="14"/>
      <c r="B470" s="14"/>
    </row>
    <row r="471" spans="1:2">
      <c r="A471" s="14"/>
      <c r="B471" s="14"/>
    </row>
    <row r="472" spans="1:2">
      <c r="A472" s="14"/>
      <c r="B472" s="14"/>
    </row>
    <row r="473" spans="1:2">
      <c r="A473" s="14"/>
      <c r="B473" s="14"/>
    </row>
    <row r="474" spans="1:2">
      <c r="A474" s="14"/>
      <c r="B474" s="14"/>
    </row>
    <row r="475" spans="1:2">
      <c r="A475" s="14"/>
      <c r="B475" s="14"/>
    </row>
    <row r="476" spans="1:2">
      <c r="A476" s="14"/>
      <c r="B476" s="14"/>
    </row>
    <row r="477" spans="1:2">
      <c r="A477" s="14"/>
      <c r="B477" s="14"/>
    </row>
    <row r="478" spans="1:2">
      <c r="A478" s="14"/>
      <c r="B478" s="14"/>
    </row>
    <row r="479" spans="1:2">
      <c r="A479" s="14"/>
      <c r="B479" s="14"/>
    </row>
    <row r="480" spans="1:2">
      <c r="A480" s="14"/>
      <c r="B480" s="14"/>
    </row>
    <row r="481" spans="1:2">
      <c r="A481" s="14"/>
      <c r="B481" s="14"/>
    </row>
    <row r="482" spans="1:2">
      <c r="A482" s="14"/>
      <c r="B482" s="14"/>
    </row>
    <row r="483" spans="1:2">
      <c r="A483" s="14"/>
      <c r="B483" s="14"/>
    </row>
    <row r="484" spans="1:2">
      <c r="A484" s="14"/>
      <c r="B484" s="14"/>
    </row>
    <row r="485" spans="1:2">
      <c r="A485" s="14"/>
      <c r="B485" s="14"/>
    </row>
    <row r="486" spans="1:2">
      <c r="A486" s="14"/>
      <c r="B486" s="14"/>
    </row>
    <row r="487" spans="1:2">
      <c r="A487" s="14"/>
      <c r="B487" s="14"/>
    </row>
    <row r="488" spans="1:2">
      <c r="A488" s="14"/>
      <c r="B488" s="14"/>
    </row>
    <row r="489" spans="1:2">
      <c r="A489" s="14"/>
      <c r="B489" s="14"/>
    </row>
    <row r="490" spans="1:2">
      <c r="A490" s="14"/>
      <c r="B490" s="14"/>
    </row>
    <row r="491" spans="1:2">
      <c r="A491" s="14"/>
      <c r="B491" s="14"/>
    </row>
    <row r="492" spans="1:2">
      <c r="A492" s="14"/>
      <c r="B492" s="14"/>
    </row>
    <row r="493" spans="1:2">
      <c r="A493" s="14"/>
      <c r="B493" s="14"/>
    </row>
    <row r="494" spans="1:2">
      <c r="A494" s="14"/>
      <c r="B494" s="14"/>
    </row>
    <row r="495" spans="1:2">
      <c r="A495" s="14"/>
      <c r="B495" s="14"/>
    </row>
    <row r="496" spans="1:2">
      <c r="A496" s="14"/>
      <c r="B496" s="14"/>
    </row>
    <row r="497" spans="1:2">
      <c r="A497" s="14"/>
      <c r="B497" s="14"/>
    </row>
    <row r="498" spans="1:2">
      <c r="A498" s="14"/>
      <c r="B498" s="14"/>
    </row>
    <row r="499" spans="1:2">
      <c r="A499" s="14"/>
      <c r="B499" s="14"/>
    </row>
    <row r="500" spans="1:2">
      <c r="A500" s="14"/>
      <c r="B500" s="14"/>
    </row>
    <row r="501" spans="1:2">
      <c r="A501" s="14"/>
      <c r="B501" s="14"/>
    </row>
    <row r="502" spans="1:2">
      <c r="A502" s="14"/>
      <c r="B502" s="14"/>
    </row>
    <row r="503" spans="1:2">
      <c r="A503" s="14"/>
      <c r="B503" s="14"/>
    </row>
    <row r="504" spans="1:2">
      <c r="A504" s="14"/>
      <c r="B504" s="14"/>
    </row>
    <row r="505" spans="1:2">
      <c r="A505" s="14"/>
      <c r="B505" s="14"/>
    </row>
    <row r="506" spans="1:2">
      <c r="A506" s="14"/>
      <c r="B506" s="14"/>
    </row>
    <row r="507" spans="1:2">
      <c r="A507" s="14"/>
      <c r="B507" s="14"/>
    </row>
    <row r="508" spans="1:2">
      <c r="A508" s="14"/>
      <c r="B508" s="14"/>
    </row>
    <row r="509" spans="1:2">
      <c r="A509" s="14"/>
      <c r="B509" s="14"/>
    </row>
    <row r="510" spans="1:2">
      <c r="A510" s="14"/>
      <c r="B510" s="14"/>
    </row>
    <row r="511" spans="1:2">
      <c r="A511" s="14"/>
      <c r="B511" s="14"/>
    </row>
    <row r="512" spans="1:2">
      <c r="A512" s="14"/>
      <c r="B512" s="14"/>
    </row>
    <row r="513" spans="1:2">
      <c r="A513" s="14"/>
      <c r="B513" s="14"/>
    </row>
    <row r="514" spans="1:2">
      <c r="A514" s="14"/>
      <c r="B514" s="14"/>
    </row>
    <row r="515" spans="1:2">
      <c r="A515" s="14"/>
      <c r="B515" s="14"/>
    </row>
    <row r="516" spans="1:2">
      <c r="A516" s="14"/>
      <c r="B516" s="14"/>
    </row>
    <row r="517" spans="1:2">
      <c r="A517" s="14"/>
      <c r="B517" s="14"/>
    </row>
    <row r="518" spans="1:2">
      <c r="A518" s="14"/>
      <c r="B518" s="14"/>
    </row>
    <row r="519" spans="1:2">
      <c r="A519" s="14"/>
      <c r="B519" s="14"/>
    </row>
    <row r="520" spans="1:2">
      <c r="A520" s="14"/>
      <c r="B520" s="14"/>
    </row>
    <row r="521" spans="1:2">
      <c r="A521" s="14"/>
      <c r="B521" s="14"/>
    </row>
    <row r="522" spans="1:2">
      <c r="A522" s="14"/>
      <c r="B522" s="14"/>
    </row>
    <row r="523" spans="1:2">
      <c r="A523" s="14"/>
      <c r="B523" s="14"/>
    </row>
    <row r="524" spans="1:2">
      <c r="A524" s="14"/>
      <c r="B524" s="14"/>
    </row>
    <row r="525" spans="1:2">
      <c r="A525" s="14"/>
      <c r="B525" s="14"/>
    </row>
    <row r="526" spans="1:2">
      <c r="A526" s="14"/>
      <c r="B526" s="14"/>
    </row>
    <row r="527" spans="1:2">
      <c r="A527" s="14"/>
      <c r="B527" s="14"/>
    </row>
    <row r="528" spans="1:2">
      <c r="A528" s="14"/>
      <c r="B528" s="14"/>
    </row>
    <row r="529" spans="1:2">
      <c r="A529" s="14"/>
      <c r="B529" s="14"/>
    </row>
    <row r="530" spans="1:2">
      <c r="A530" s="14"/>
      <c r="B530" s="14"/>
    </row>
    <row r="531" spans="1:2">
      <c r="A531" s="14"/>
      <c r="B531" s="14"/>
    </row>
    <row r="532" spans="1:2">
      <c r="A532" s="14"/>
      <c r="B532" s="14"/>
    </row>
    <row r="533" spans="1:2">
      <c r="A533" s="14"/>
      <c r="B533" s="14"/>
    </row>
    <row r="534" spans="1:2">
      <c r="A534" s="14"/>
      <c r="B534" s="14"/>
    </row>
    <row r="535" spans="1:2">
      <c r="A535" s="14"/>
      <c r="B535" s="14"/>
    </row>
    <row r="536" spans="1:2">
      <c r="A536" s="14"/>
      <c r="B536" s="14"/>
    </row>
    <row r="537" spans="1:2">
      <c r="A537" s="14"/>
      <c r="B537" s="14"/>
    </row>
    <row r="538" spans="1:2">
      <c r="A538" s="14"/>
      <c r="B538" s="14"/>
    </row>
    <row r="539" spans="1:2">
      <c r="A539" s="14"/>
      <c r="B539" s="14"/>
    </row>
    <row r="540" spans="1:2">
      <c r="A540" s="14"/>
      <c r="B540" s="14"/>
    </row>
    <row r="541" spans="1:2">
      <c r="A541" s="14"/>
      <c r="B541" s="14"/>
    </row>
    <row r="542" spans="1:2">
      <c r="A542" s="14"/>
      <c r="B542" s="14"/>
    </row>
    <row r="543" spans="1:2">
      <c r="A543" s="14"/>
      <c r="B543" s="14"/>
    </row>
    <row r="544" spans="1:2">
      <c r="A544" s="14"/>
      <c r="B544" s="14"/>
    </row>
    <row r="545" spans="1:2">
      <c r="A545" s="14"/>
      <c r="B545" s="14"/>
    </row>
    <row r="546" spans="1:2">
      <c r="A546" s="14"/>
      <c r="B546" s="14"/>
    </row>
    <row r="547" spans="1:2">
      <c r="A547" s="14"/>
      <c r="B547" s="14"/>
    </row>
    <row r="548" spans="1:2">
      <c r="A548" s="14"/>
      <c r="B548" s="14"/>
    </row>
    <row r="549" spans="1:2">
      <c r="A549" s="14"/>
      <c r="B549" s="14"/>
    </row>
    <row r="550" spans="1:2">
      <c r="A550" s="14"/>
      <c r="B550" s="14"/>
    </row>
    <row r="551" spans="1:2">
      <c r="A551" s="14"/>
      <c r="B551" s="14"/>
    </row>
    <row r="552" spans="1:2">
      <c r="A552" s="14"/>
      <c r="B552" s="14"/>
    </row>
    <row r="553" spans="1:2">
      <c r="A553" s="14"/>
      <c r="B553" s="14"/>
    </row>
    <row r="554" spans="1:2">
      <c r="A554" s="14"/>
      <c r="B554" s="14"/>
    </row>
    <row r="555" spans="1:2">
      <c r="A555" s="14"/>
      <c r="B555" s="14"/>
    </row>
    <row r="556" spans="1:2">
      <c r="A556" s="14"/>
      <c r="B556" s="14"/>
    </row>
    <row r="557" spans="1:2">
      <c r="A557" s="14"/>
      <c r="B557" s="14"/>
    </row>
    <row r="558" spans="1:2">
      <c r="A558" s="14"/>
      <c r="B558" s="14"/>
    </row>
    <row r="559" spans="1:2">
      <c r="A559" s="14"/>
      <c r="B559" s="14"/>
    </row>
    <row r="560" spans="1:2">
      <c r="A560" s="14"/>
      <c r="B560" s="14"/>
    </row>
    <row r="561" spans="1:2">
      <c r="A561" s="14"/>
      <c r="B561" s="14"/>
    </row>
    <row r="562" spans="1:2">
      <c r="A562" s="14"/>
      <c r="B562" s="14"/>
    </row>
    <row r="563" spans="1:2">
      <c r="A563" s="14"/>
      <c r="B563" s="14"/>
    </row>
    <row r="564" spans="1:2">
      <c r="A564" s="14"/>
      <c r="B564" s="14"/>
    </row>
    <row r="565" spans="1:2">
      <c r="A565" s="14"/>
      <c r="B565" s="14"/>
    </row>
    <row r="566" spans="1:2">
      <c r="A566" s="14"/>
      <c r="B566" s="14"/>
    </row>
    <row r="567" spans="1:2">
      <c r="A567" s="14"/>
      <c r="B567" s="14"/>
    </row>
    <row r="568" spans="1:2">
      <c r="A568" s="14"/>
      <c r="B568" s="14"/>
    </row>
    <row r="569" spans="1:2">
      <c r="A569" s="14"/>
      <c r="B569" s="14"/>
    </row>
    <row r="570" spans="1:2">
      <c r="A570" s="14"/>
      <c r="B570" s="14"/>
    </row>
    <row r="571" spans="1:2">
      <c r="A571" s="14"/>
      <c r="B571" s="14"/>
    </row>
    <row r="572" spans="1:2">
      <c r="A572" s="14"/>
      <c r="B572" s="14"/>
    </row>
    <row r="573" spans="1:2">
      <c r="A573" s="14"/>
      <c r="B573" s="14"/>
    </row>
    <row r="574" spans="1:2">
      <c r="A574" s="14"/>
      <c r="B574" s="14"/>
    </row>
    <row r="575" spans="1:2">
      <c r="A575" s="14"/>
      <c r="B575" s="14"/>
    </row>
    <row r="576" spans="1:2">
      <c r="A576" s="14"/>
      <c r="B576" s="14"/>
    </row>
    <row r="577" spans="1:2">
      <c r="A577" s="14"/>
      <c r="B577" s="14"/>
    </row>
    <row r="578" spans="1:2">
      <c r="A578" s="14"/>
      <c r="B578" s="14"/>
    </row>
    <row r="579" spans="1:2">
      <c r="A579" s="14"/>
      <c r="B579" s="14"/>
    </row>
    <row r="580" spans="1:2">
      <c r="A580" s="14"/>
      <c r="B580" s="14"/>
    </row>
    <row r="581" spans="1:2">
      <c r="A581" s="14"/>
      <c r="B581" s="14"/>
    </row>
    <row r="582" spans="1:2">
      <c r="A582" s="14"/>
      <c r="B582" s="14"/>
    </row>
    <row r="583" spans="1:2">
      <c r="A583" s="14"/>
      <c r="B583" s="14"/>
    </row>
    <row r="584" spans="1:2">
      <c r="A584" s="14"/>
      <c r="B584" s="14"/>
    </row>
    <row r="585" spans="1:2">
      <c r="A585" s="14"/>
      <c r="B585" s="14"/>
    </row>
    <row r="586" spans="1:2">
      <c r="A586" s="14"/>
      <c r="B586" s="14"/>
    </row>
    <row r="587" spans="1:2">
      <c r="A587" s="14"/>
      <c r="B587" s="14"/>
    </row>
    <row r="588" spans="1:2">
      <c r="A588" s="14"/>
      <c r="B588" s="14"/>
    </row>
    <row r="589" spans="1:2">
      <c r="A589" s="14"/>
      <c r="B589" s="14"/>
    </row>
    <row r="590" spans="1:2">
      <c r="A590" s="14"/>
      <c r="B590" s="14"/>
    </row>
    <row r="591" spans="1:2">
      <c r="A591" s="14"/>
      <c r="B591" s="14"/>
    </row>
    <row r="592" spans="1:2">
      <c r="A592" s="14"/>
      <c r="B592" s="14"/>
    </row>
    <row r="593" spans="1:2">
      <c r="A593" s="14"/>
      <c r="B593" s="14"/>
    </row>
    <row r="594" spans="1:2">
      <c r="A594" s="14"/>
      <c r="B594" s="14"/>
    </row>
    <row r="595" spans="1:2">
      <c r="A595" s="14"/>
      <c r="B595" s="14"/>
    </row>
    <row r="596" spans="1:2">
      <c r="A596" s="14"/>
      <c r="B596" s="14"/>
    </row>
    <row r="597" spans="1:2">
      <c r="A597" s="14"/>
      <c r="B597" s="14"/>
    </row>
    <row r="598" spans="1:2">
      <c r="A598" s="14"/>
      <c r="B598" s="14"/>
    </row>
    <row r="599" spans="1:2">
      <c r="A599" s="14"/>
      <c r="B599" s="14"/>
    </row>
    <row r="600" spans="1:2">
      <c r="A600" s="14"/>
      <c r="B600" s="14"/>
    </row>
    <row r="601" spans="1:2">
      <c r="A601" s="14"/>
      <c r="B601" s="14"/>
    </row>
    <row r="602" spans="1:2">
      <c r="A602" s="14"/>
      <c r="B602" s="14"/>
    </row>
    <row r="603" spans="1:2">
      <c r="A603" s="14"/>
      <c r="B603" s="14"/>
    </row>
    <row r="604" spans="1:2">
      <c r="A604" s="14"/>
      <c r="B604" s="14"/>
    </row>
    <row r="605" spans="1:2">
      <c r="A605" s="14"/>
      <c r="B605" s="14"/>
    </row>
    <row r="606" spans="1:2">
      <c r="A606" s="14"/>
      <c r="B606" s="14"/>
    </row>
    <row r="607" spans="1:2">
      <c r="A607" s="14"/>
      <c r="B607" s="14"/>
    </row>
    <row r="608" spans="1:2">
      <c r="A608" s="14"/>
      <c r="B608" s="14"/>
    </row>
    <row r="609" spans="1:2">
      <c r="A609" s="14"/>
      <c r="B609" s="14"/>
    </row>
    <row r="610" spans="1:2">
      <c r="A610" s="14"/>
      <c r="B610" s="14"/>
    </row>
    <row r="611" spans="1:2">
      <c r="A611" s="14"/>
      <c r="B611" s="14"/>
    </row>
    <row r="612" spans="1:2">
      <c r="A612" s="14"/>
      <c r="B612" s="14"/>
    </row>
    <row r="613" spans="1:2">
      <c r="A613" s="14"/>
      <c r="B613" s="14"/>
    </row>
    <row r="614" spans="1:2">
      <c r="A614" s="14"/>
      <c r="B614" s="14"/>
    </row>
    <row r="615" spans="1:2">
      <c r="A615" s="14"/>
      <c r="B615" s="14"/>
    </row>
    <row r="616" spans="1:2">
      <c r="A616" s="14"/>
      <c r="B616" s="14"/>
    </row>
    <row r="617" spans="1:2">
      <c r="A617" s="14"/>
      <c r="B617" s="14"/>
    </row>
    <row r="618" spans="1:2">
      <c r="A618" s="14"/>
      <c r="B618" s="14"/>
    </row>
    <row r="619" spans="1:2">
      <c r="A619" s="14"/>
      <c r="B619" s="14"/>
    </row>
    <row r="620" spans="1:2">
      <c r="A620" s="14"/>
      <c r="B620" s="14"/>
    </row>
    <row r="621" spans="1:2">
      <c r="A621" s="14"/>
      <c r="B621" s="14"/>
    </row>
    <row r="622" spans="1:2">
      <c r="A622" s="14"/>
      <c r="B622" s="14"/>
    </row>
    <row r="623" spans="1:2">
      <c r="A623" s="14"/>
      <c r="B623" s="14"/>
    </row>
    <row r="624" spans="1:2">
      <c r="A624" s="14"/>
      <c r="B624" s="14"/>
    </row>
    <row r="625" spans="1:2">
      <c r="A625" s="14"/>
      <c r="B625" s="14"/>
    </row>
    <row r="626" spans="1:2">
      <c r="A626" s="14"/>
      <c r="B626" s="14"/>
    </row>
    <row r="627" spans="1:2">
      <c r="A627" s="14"/>
      <c r="B627" s="14"/>
    </row>
    <row r="628" spans="1:2">
      <c r="A628" s="14"/>
      <c r="B628" s="14"/>
    </row>
    <row r="629" spans="1:2">
      <c r="A629" s="14"/>
      <c r="B629" s="14"/>
    </row>
    <row r="630" spans="1:2">
      <c r="A630" s="14"/>
      <c r="B630" s="14"/>
    </row>
    <row r="631" spans="1:2">
      <c r="A631" s="14"/>
      <c r="B631" s="14"/>
    </row>
    <row r="632" spans="1:2">
      <c r="A632" s="14"/>
      <c r="B632" s="14"/>
    </row>
    <row r="633" spans="1:2">
      <c r="A633" s="14"/>
      <c r="B633" s="14"/>
    </row>
    <row r="634" spans="1:2">
      <c r="A634" s="14"/>
      <c r="B634" s="14"/>
    </row>
    <row r="635" spans="1:2">
      <c r="A635" s="14"/>
      <c r="B635" s="14"/>
    </row>
    <row r="636" spans="1:2">
      <c r="A636" s="14"/>
      <c r="B636" s="14"/>
    </row>
    <row r="637" spans="1:2">
      <c r="A637" s="14"/>
      <c r="B637" s="14"/>
    </row>
    <row r="638" spans="1:2">
      <c r="A638" s="14"/>
      <c r="B638" s="14"/>
    </row>
    <row r="639" spans="1:2">
      <c r="A639" s="14"/>
      <c r="B639" s="14"/>
    </row>
    <row r="640" spans="1:2">
      <c r="A640" s="14"/>
      <c r="B640" s="14"/>
    </row>
    <row r="641" spans="1:2">
      <c r="A641" s="14"/>
      <c r="B641" s="14"/>
    </row>
    <row r="642" spans="1:2">
      <c r="A642" s="14"/>
      <c r="B642" s="14"/>
    </row>
    <row r="643" spans="1:2">
      <c r="A643" s="14"/>
      <c r="B643" s="14"/>
    </row>
    <row r="644" spans="1:2">
      <c r="A644" s="14"/>
      <c r="B644" s="14"/>
    </row>
    <row r="645" spans="1:2">
      <c r="A645" s="14"/>
      <c r="B645" s="14"/>
    </row>
    <row r="646" spans="1:2">
      <c r="A646" s="14"/>
      <c r="B646" s="14"/>
    </row>
    <row r="647" spans="1:2">
      <c r="A647" s="14"/>
      <c r="B647" s="14"/>
    </row>
    <row r="648" spans="1:2">
      <c r="A648" s="14"/>
      <c r="B648" s="14"/>
    </row>
    <row r="649" spans="1:2">
      <c r="A649" s="14"/>
      <c r="B649" s="14"/>
    </row>
    <row r="650" spans="1:2">
      <c r="A650" s="14"/>
      <c r="B650" s="14"/>
    </row>
    <row r="651" spans="1:2">
      <c r="A651" s="14"/>
      <c r="B651" s="14"/>
    </row>
    <row r="652" spans="1:2">
      <c r="A652" s="14"/>
      <c r="B652" s="14"/>
    </row>
    <row r="653" spans="1:2">
      <c r="A653" s="14"/>
      <c r="B653" s="14"/>
    </row>
    <row r="654" spans="1:2">
      <c r="A654" s="14"/>
      <c r="B654" s="14"/>
    </row>
    <row r="655" spans="1:2">
      <c r="A655" s="14"/>
      <c r="B655" s="14"/>
    </row>
    <row r="656" spans="1:2">
      <c r="A656" s="14"/>
      <c r="B656" s="14"/>
    </row>
    <row r="657" spans="1:2">
      <c r="A657" s="14"/>
      <c r="B657" s="14"/>
    </row>
    <row r="658" spans="1:2">
      <c r="A658" s="14"/>
      <c r="B658" s="14"/>
    </row>
    <row r="659" spans="1:2">
      <c r="A659" s="14"/>
      <c r="B659" s="14"/>
    </row>
    <row r="660" spans="1:2">
      <c r="A660" s="14"/>
      <c r="B660" s="14"/>
    </row>
    <row r="661" spans="1:2">
      <c r="A661" s="14"/>
      <c r="B661" s="14"/>
    </row>
    <row r="662" spans="1:2">
      <c r="A662" s="14"/>
      <c r="B662" s="14"/>
    </row>
    <row r="663" spans="1:2">
      <c r="A663" s="14"/>
      <c r="B663" s="14"/>
    </row>
    <row r="664" spans="1:2">
      <c r="A664" s="14"/>
      <c r="B664" s="14"/>
    </row>
    <row r="665" spans="1:2">
      <c r="A665" s="14"/>
      <c r="B665" s="14"/>
    </row>
    <row r="666" spans="1:2">
      <c r="A666" s="14"/>
      <c r="B666" s="14"/>
    </row>
    <row r="667" spans="1:2">
      <c r="A667" s="14"/>
      <c r="B667" s="14"/>
    </row>
    <row r="668" spans="1:2">
      <c r="A668" s="14"/>
      <c r="B668" s="14"/>
    </row>
    <row r="669" spans="1:2">
      <c r="A669" s="14"/>
      <c r="B669" s="14"/>
    </row>
    <row r="670" spans="1:2">
      <c r="A670" s="14"/>
      <c r="B670" s="14"/>
    </row>
    <row r="671" spans="1:2">
      <c r="A671" s="14"/>
      <c r="B671" s="14"/>
    </row>
    <row r="672" spans="1:2">
      <c r="A672" s="14"/>
      <c r="B672" s="14"/>
    </row>
    <row r="673" spans="1:2">
      <c r="A673" s="14"/>
      <c r="B673" s="14"/>
    </row>
    <row r="674" spans="1:2">
      <c r="A674" s="14"/>
      <c r="B674" s="14"/>
    </row>
    <row r="675" spans="1:2">
      <c r="A675" s="14"/>
      <c r="B675" s="14"/>
    </row>
    <row r="676" spans="1:2">
      <c r="A676" s="14"/>
      <c r="B676" s="14"/>
    </row>
    <row r="677" spans="1:2">
      <c r="A677" s="14"/>
      <c r="B677" s="14"/>
    </row>
    <row r="678" spans="1:2">
      <c r="A678" s="14"/>
      <c r="B678" s="14"/>
    </row>
    <row r="679" spans="1:2">
      <c r="A679" s="14"/>
      <c r="B679" s="14"/>
    </row>
    <row r="680" spans="1:2">
      <c r="A680" s="14"/>
      <c r="B680" s="14"/>
    </row>
    <row r="681" spans="1:2">
      <c r="A681" s="14"/>
      <c r="B681" s="14"/>
    </row>
    <row r="682" spans="1:2">
      <c r="A682" s="14"/>
      <c r="B682" s="14"/>
    </row>
    <row r="683" spans="1:2">
      <c r="A683" s="14"/>
      <c r="B683" s="14"/>
    </row>
    <row r="684" spans="1:2">
      <c r="A684" s="14"/>
      <c r="B684" s="14"/>
    </row>
    <row r="685" spans="1:2">
      <c r="A685" s="14"/>
      <c r="B685" s="14"/>
    </row>
    <row r="686" spans="1:2">
      <c r="A686" s="14"/>
      <c r="B686" s="14"/>
    </row>
    <row r="687" spans="1:2">
      <c r="A687" s="14"/>
      <c r="B687" s="14"/>
    </row>
    <row r="688" spans="1:2">
      <c r="A688" s="14"/>
      <c r="B688" s="14"/>
    </row>
    <row r="689" spans="1:2">
      <c r="A689" s="14"/>
      <c r="B689" s="14"/>
    </row>
    <row r="690" spans="1:2">
      <c r="A690" s="14"/>
      <c r="B690" s="14"/>
    </row>
    <row r="691" spans="1:2">
      <c r="A691" s="14"/>
      <c r="B691" s="14"/>
    </row>
    <row r="692" spans="1:2">
      <c r="A692" s="14"/>
      <c r="B692" s="14"/>
    </row>
    <row r="693" spans="1:2">
      <c r="A693" s="14"/>
      <c r="B693" s="14"/>
    </row>
    <row r="694" spans="1:2">
      <c r="A694" s="14"/>
      <c r="B694" s="14"/>
    </row>
    <row r="695" spans="1:2">
      <c r="A695" s="14"/>
      <c r="B695" s="14"/>
    </row>
    <row r="696" spans="1:2">
      <c r="A696" s="14"/>
      <c r="B696" s="14"/>
    </row>
    <row r="697" spans="1:2">
      <c r="A697" s="14"/>
      <c r="B697" s="14"/>
    </row>
    <row r="698" spans="1:2">
      <c r="A698" s="14"/>
      <c r="B698" s="14"/>
    </row>
    <row r="699" spans="1:2">
      <c r="A699" s="14"/>
      <c r="B699" s="14"/>
    </row>
    <row r="700" spans="1:2">
      <c r="A700" s="14"/>
      <c r="B700" s="14"/>
    </row>
    <row r="701" spans="1:2">
      <c r="A701" s="14"/>
      <c r="B701" s="14"/>
    </row>
    <row r="702" spans="1:2">
      <c r="A702" s="14"/>
      <c r="B702" s="14"/>
    </row>
    <row r="703" spans="1:2">
      <c r="A703" s="14"/>
      <c r="B703" s="14"/>
    </row>
    <row r="704" spans="1:2">
      <c r="A704" s="14"/>
      <c r="B704" s="14"/>
    </row>
    <row r="705" spans="1:2">
      <c r="A705" s="14"/>
      <c r="B705" s="14"/>
    </row>
    <row r="706" spans="1:2">
      <c r="A706" s="14"/>
      <c r="B706" s="14"/>
    </row>
    <row r="707" spans="1:2">
      <c r="A707" s="14"/>
      <c r="B707" s="14"/>
    </row>
    <row r="708" spans="1:2">
      <c r="A708" s="14"/>
      <c r="B708" s="14"/>
    </row>
    <row r="709" spans="1:2">
      <c r="A709" s="14"/>
      <c r="B709" s="14"/>
    </row>
    <row r="710" spans="1:2">
      <c r="A710" s="14"/>
      <c r="B710" s="14"/>
    </row>
    <row r="711" spans="1:2">
      <c r="A711" s="14"/>
      <c r="B711" s="14"/>
    </row>
    <row r="712" spans="1:2">
      <c r="A712" s="14"/>
      <c r="B712" s="14"/>
    </row>
    <row r="713" spans="1:2">
      <c r="A713" s="14"/>
      <c r="B713" s="14"/>
    </row>
    <row r="714" spans="1:2">
      <c r="A714" s="14"/>
      <c r="B714" s="14"/>
    </row>
    <row r="715" spans="1:2">
      <c r="A715" s="14"/>
      <c r="B715" s="14"/>
    </row>
    <row r="716" spans="1:2">
      <c r="A716" s="14"/>
      <c r="B716" s="14"/>
    </row>
    <row r="717" spans="1:2">
      <c r="A717" s="14"/>
      <c r="B717" s="14"/>
    </row>
    <row r="718" spans="1:2">
      <c r="A718" s="14"/>
      <c r="B718" s="14"/>
    </row>
    <row r="719" spans="1:2">
      <c r="A719" s="14"/>
      <c r="B719" s="14"/>
    </row>
    <row r="720" spans="1:2">
      <c r="A720" s="14"/>
      <c r="B720" s="14"/>
    </row>
    <row r="721" spans="1:2">
      <c r="A721" s="14"/>
      <c r="B721" s="14"/>
    </row>
    <row r="722" spans="1:2">
      <c r="A722" s="14"/>
      <c r="B722" s="14"/>
    </row>
    <row r="723" spans="1:2">
      <c r="A723" s="14"/>
      <c r="B723" s="14"/>
    </row>
    <row r="724" spans="1:2">
      <c r="A724" s="14"/>
      <c r="B724" s="14"/>
    </row>
    <row r="725" spans="1:2">
      <c r="A725" s="14"/>
      <c r="B725" s="14"/>
    </row>
    <row r="726" spans="1:2">
      <c r="A726" s="14"/>
      <c r="B726" s="14"/>
    </row>
    <row r="727" spans="1:2">
      <c r="A727" s="14"/>
      <c r="B727" s="14"/>
    </row>
    <row r="728" spans="1:2">
      <c r="A728" s="14"/>
      <c r="B728" s="14"/>
    </row>
    <row r="729" spans="1:2">
      <c r="A729" s="14"/>
      <c r="B729" s="14"/>
    </row>
    <row r="730" spans="1:2">
      <c r="A730" s="14"/>
      <c r="B730" s="14"/>
    </row>
    <row r="731" spans="1:2">
      <c r="A731" s="14"/>
      <c r="B731" s="14"/>
    </row>
    <row r="732" spans="1:2">
      <c r="A732" s="14"/>
      <c r="B732" s="14"/>
    </row>
    <row r="733" spans="1:2">
      <c r="A733" s="14"/>
      <c r="B733" s="14"/>
    </row>
    <row r="734" spans="1:2">
      <c r="A734" s="14"/>
      <c r="B734" s="14"/>
    </row>
    <row r="735" spans="1:2">
      <c r="A735" s="14"/>
      <c r="B735" s="14"/>
    </row>
    <row r="736" spans="1:2">
      <c r="A736" s="14"/>
      <c r="B736" s="14"/>
    </row>
    <row r="737" spans="1:2">
      <c r="A737" s="14"/>
      <c r="B737" s="14"/>
    </row>
    <row r="738" spans="1:2">
      <c r="A738" s="14"/>
      <c r="B738" s="14"/>
    </row>
    <row r="739" spans="1:2">
      <c r="A739" s="14"/>
      <c r="B739" s="14"/>
    </row>
    <row r="740" spans="1:2">
      <c r="A740" s="14"/>
      <c r="B740" s="14"/>
    </row>
    <row r="741" spans="1:2">
      <c r="A741" s="14"/>
      <c r="B741" s="14"/>
    </row>
    <row r="742" spans="1:2">
      <c r="A742" s="14"/>
      <c r="B742" s="14"/>
    </row>
    <row r="743" spans="1:2">
      <c r="A743" s="14"/>
      <c r="B743" s="14"/>
    </row>
    <row r="744" spans="1:2">
      <c r="A744" s="14"/>
      <c r="B744" s="14"/>
    </row>
    <row r="745" spans="1:2">
      <c r="A745" s="14"/>
      <c r="B745" s="14"/>
    </row>
    <row r="746" spans="1:2">
      <c r="A746" s="14"/>
      <c r="B746" s="14"/>
    </row>
    <row r="747" spans="1:2">
      <c r="A747" s="14"/>
      <c r="B747" s="14"/>
    </row>
    <row r="748" spans="1:2">
      <c r="A748" s="14"/>
      <c r="B748" s="14"/>
    </row>
    <row r="749" spans="1:2">
      <c r="A749" s="14"/>
      <c r="B749" s="14"/>
    </row>
    <row r="750" spans="1:2">
      <c r="A750" s="14"/>
      <c r="B750" s="14"/>
    </row>
    <row r="751" spans="1:2">
      <c r="A751" s="14"/>
      <c r="B751" s="14"/>
    </row>
    <row r="752" spans="1:2">
      <c r="A752" s="14"/>
      <c r="B752" s="14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7"/>
  <sheetViews>
    <sheetView workbookViewId="0"/>
  </sheetViews>
  <sheetFormatPr defaultRowHeight="14.25"/>
  <cols>
    <col min="1" max="1" width="50.75" style="15" customWidth="1"/>
    <col min="2" max="2" width="26.125" style="15" customWidth="1"/>
    <col min="3" max="16384" width="9" style="3"/>
  </cols>
  <sheetData>
    <row r="1" spans="1:2" s="1" customFormat="1" ht="20.100000000000001" customHeight="1">
      <c r="A1" s="103" t="s">
        <v>28</v>
      </c>
    </row>
    <row r="2" spans="1:2" s="2" customFormat="1" ht="30" customHeight="1">
      <c r="A2" s="178" t="s">
        <v>1185</v>
      </c>
      <c r="B2" s="178"/>
    </row>
    <row r="3" spans="1:2" s="153" customFormat="1" ht="20.100000000000001" customHeight="1">
      <c r="A3" s="173"/>
      <c r="B3" s="152" t="s">
        <v>1</v>
      </c>
    </row>
    <row r="4" spans="1:2" ht="21" customHeight="1">
      <c r="A4" s="4" t="s">
        <v>1159</v>
      </c>
      <c r="B4" s="4" t="s">
        <v>2</v>
      </c>
    </row>
    <row r="5" spans="1:2" s="13" customFormat="1" ht="21" customHeight="1">
      <c r="A5" s="5" t="s">
        <v>29</v>
      </c>
      <c r="B5" s="16">
        <f>SUM(B6:B25)</f>
        <v>626956</v>
      </c>
    </row>
    <row r="6" spans="1:2" s="13" customFormat="1" ht="21" customHeight="1">
      <c r="A6" s="17" t="s">
        <v>30</v>
      </c>
      <c r="B6" s="18">
        <v>69488</v>
      </c>
    </row>
    <row r="7" spans="1:2" s="13" customFormat="1" ht="21" customHeight="1">
      <c r="A7" s="17" t="s">
        <v>31</v>
      </c>
      <c r="B7" s="18">
        <v>56480</v>
      </c>
    </row>
    <row r="8" spans="1:2" s="13" customFormat="1" ht="21" customHeight="1">
      <c r="A8" s="17" t="s">
        <v>32</v>
      </c>
      <c r="B8" s="18">
        <v>69294</v>
      </c>
    </row>
    <row r="9" spans="1:2" s="13" customFormat="1" ht="21" customHeight="1">
      <c r="A9" s="17" t="s">
        <v>33</v>
      </c>
      <c r="B9" s="18">
        <v>11929</v>
      </c>
    </row>
    <row r="10" spans="1:2" s="13" customFormat="1" ht="21" customHeight="1">
      <c r="A10" s="17" t="s">
        <v>131</v>
      </c>
      <c r="B10" s="18">
        <v>27690</v>
      </c>
    </row>
    <row r="11" spans="1:2" s="13" customFormat="1" ht="21" customHeight="1">
      <c r="A11" s="17" t="s">
        <v>34</v>
      </c>
      <c r="B11" s="18">
        <v>93886</v>
      </c>
    </row>
    <row r="12" spans="1:2" s="13" customFormat="1" ht="21" customHeight="1">
      <c r="A12" s="17" t="s">
        <v>35</v>
      </c>
      <c r="B12" s="18">
        <v>30987</v>
      </c>
    </row>
    <row r="13" spans="1:2" s="13" customFormat="1" ht="21" customHeight="1">
      <c r="A13" s="17" t="s">
        <v>36</v>
      </c>
      <c r="B13" s="18">
        <v>17853</v>
      </c>
    </row>
    <row r="14" spans="1:2" s="13" customFormat="1" ht="21" customHeight="1">
      <c r="A14" s="17" t="s">
        <v>37</v>
      </c>
      <c r="B14" s="18">
        <v>27070</v>
      </c>
    </row>
    <row r="15" spans="1:2" s="13" customFormat="1" ht="21" customHeight="1">
      <c r="A15" s="17" t="s">
        <v>38</v>
      </c>
      <c r="B15" s="19">
        <v>22947</v>
      </c>
    </row>
    <row r="16" spans="1:2" s="13" customFormat="1" ht="21" customHeight="1">
      <c r="A16" s="17" t="s">
        <v>39</v>
      </c>
      <c r="B16" s="19">
        <v>16746</v>
      </c>
    </row>
    <row r="17" spans="1:2" s="13" customFormat="1" ht="21" customHeight="1">
      <c r="A17" s="17" t="s">
        <v>132</v>
      </c>
      <c r="B17" s="19">
        <v>18124</v>
      </c>
    </row>
    <row r="18" spans="1:2" s="13" customFormat="1" ht="21" customHeight="1">
      <c r="A18" s="17" t="s">
        <v>40</v>
      </c>
      <c r="B18" s="19">
        <v>815</v>
      </c>
    </row>
    <row r="19" spans="1:2" s="13" customFormat="1" ht="21" customHeight="1">
      <c r="A19" s="17" t="s">
        <v>41</v>
      </c>
      <c r="B19" s="19">
        <v>5743</v>
      </c>
    </row>
    <row r="20" spans="1:2" s="13" customFormat="1" ht="21" customHeight="1">
      <c r="A20" s="17" t="s">
        <v>42</v>
      </c>
      <c r="B20" s="19">
        <v>36828</v>
      </c>
    </row>
    <row r="21" spans="1:2" s="13" customFormat="1" ht="21" customHeight="1">
      <c r="A21" s="17" t="s">
        <v>43</v>
      </c>
      <c r="B21" s="19">
        <v>234</v>
      </c>
    </row>
    <row r="22" spans="1:2" s="13" customFormat="1" ht="21" customHeight="1">
      <c r="A22" s="17" t="s">
        <v>44</v>
      </c>
      <c r="B22" s="19">
        <v>3509</v>
      </c>
    </row>
    <row r="23" spans="1:2" s="13" customFormat="1" ht="21" customHeight="1">
      <c r="A23" s="17" t="s">
        <v>45</v>
      </c>
      <c r="B23" s="19">
        <v>12000</v>
      </c>
    </row>
    <row r="24" spans="1:2" s="13" customFormat="1" ht="21" customHeight="1">
      <c r="A24" s="17" t="s">
        <v>46</v>
      </c>
      <c r="B24" s="19">
        <v>55333</v>
      </c>
    </row>
    <row r="25" spans="1:2" s="13" customFormat="1" ht="21" customHeight="1">
      <c r="A25" s="17" t="s">
        <v>47</v>
      </c>
      <c r="B25" s="19">
        <v>50000</v>
      </c>
    </row>
    <row r="26" spans="1:2" s="13" customFormat="1" ht="21" customHeight="1">
      <c r="A26" s="17"/>
      <c r="B26" s="19"/>
    </row>
    <row r="27" spans="1:2" s="13" customFormat="1" ht="21" customHeight="1">
      <c r="A27" s="17"/>
      <c r="B27" s="19"/>
    </row>
    <row r="28" spans="1:2" s="13" customFormat="1" ht="21" customHeight="1">
      <c r="A28" s="20" t="s">
        <v>133</v>
      </c>
      <c r="B28" s="19">
        <f>B29+B30</f>
        <v>10138</v>
      </c>
    </row>
    <row r="29" spans="1:2" s="13" customFormat="1" ht="21" customHeight="1">
      <c r="A29" s="81" t="s">
        <v>134</v>
      </c>
      <c r="B29" s="19">
        <v>298</v>
      </c>
    </row>
    <row r="30" spans="1:2" s="13" customFormat="1" ht="21" customHeight="1">
      <c r="A30" s="81" t="s">
        <v>135</v>
      </c>
      <c r="B30" s="19">
        <f>300+9540</f>
        <v>9840</v>
      </c>
    </row>
    <row r="31" spans="1:2" s="13" customFormat="1" ht="21" customHeight="1">
      <c r="A31" s="20" t="s">
        <v>136</v>
      </c>
      <c r="B31" s="19">
        <v>11146</v>
      </c>
    </row>
    <row r="32" spans="1:2" s="13" customFormat="1" ht="21" customHeight="1">
      <c r="A32" s="20" t="s">
        <v>48</v>
      </c>
      <c r="B32" s="19">
        <v>139</v>
      </c>
    </row>
    <row r="33" spans="1:2" s="13" customFormat="1" ht="21" customHeight="1">
      <c r="A33" s="17" t="s">
        <v>49</v>
      </c>
      <c r="B33" s="19"/>
    </row>
    <row r="34" spans="1:2" s="13" customFormat="1" ht="21" customHeight="1">
      <c r="A34" s="17" t="s">
        <v>137</v>
      </c>
      <c r="B34" s="19">
        <v>139</v>
      </c>
    </row>
    <row r="35" spans="1:2" s="13" customFormat="1" ht="21" customHeight="1">
      <c r="A35" s="17"/>
      <c r="B35" s="19"/>
    </row>
    <row r="36" spans="1:2" s="13" customFormat="1" ht="21" customHeight="1">
      <c r="A36" s="11" t="s">
        <v>50</v>
      </c>
      <c r="B36" s="12">
        <f>B5+B28+B31+B32</f>
        <v>648379</v>
      </c>
    </row>
    <row r="37" spans="1:2">
      <c r="A37" s="21"/>
      <c r="B37" s="22"/>
    </row>
    <row r="38" spans="1:2">
      <c r="A38" s="21"/>
      <c r="B38" s="22"/>
    </row>
    <row r="39" spans="1:2">
      <c r="A39" s="21"/>
      <c r="B39" s="22"/>
    </row>
    <row r="40" spans="1:2">
      <c r="A40" s="21"/>
      <c r="B40" s="22"/>
    </row>
    <row r="41" spans="1:2">
      <c r="A41" s="21"/>
      <c r="B41" s="22"/>
    </row>
    <row r="42" spans="1:2">
      <c r="A42" s="21"/>
      <c r="B42" s="22"/>
    </row>
    <row r="43" spans="1:2">
      <c r="A43" s="21"/>
      <c r="B43" s="21"/>
    </row>
    <row r="44" spans="1:2">
      <c r="A44" s="21"/>
      <c r="B44" s="21"/>
    </row>
    <row r="45" spans="1:2">
      <c r="A45" s="21"/>
      <c r="B45" s="21"/>
    </row>
    <row r="46" spans="1:2">
      <c r="A46" s="21"/>
      <c r="B46" s="21"/>
    </row>
    <row r="47" spans="1:2">
      <c r="A47" s="21"/>
      <c r="B47" s="21"/>
    </row>
    <row r="48" spans="1:2">
      <c r="A48" s="21"/>
      <c r="B48" s="21"/>
    </row>
    <row r="49" spans="1:2">
      <c r="A49" s="21"/>
      <c r="B49" s="21"/>
    </row>
    <row r="50" spans="1:2">
      <c r="A50" s="21"/>
      <c r="B50" s="21"/>
    </row>
    <row r="51" spans="1:2">
      <c r="A51" s="21"/>
      <c r="B51" s="21"/>
    </row>
    <row r="52" spans="1:2">
      <c r="A52" s="21"/>
      <c r="B52" s="21"/>
    </row>
    <row r="53" spans="1:2">
      <c r="A53" s="21"/>
      <c r="B53" s="21"/>
    </row>
    <row r="54" spans="1:2">
      <c r="A54" s="21"/>
      <c r="B54" s="21"/>
    </row>
    <row r="55" spans="1:2">
      <c r="A55" s="21"/>
      <c r="B55" s="21"/>
    </row>
    <row r="56" spans="1:2">
      <c r="A56" s="21"/>
      <c r="B56" s="21"/>
    </row>
    <row r="57" spans="1:2">
      <c r="A57" s="21"/>
      <c r="B57" s="21"/>
    </row>
    <row r="58" spans="1:2">
      <c r="A58" s="21"/>
      <c r="B58" s="21"/>
    </row>
    <row r="59" spans="1:2">
      <c r="A59" s="21"/>
      <c r="B59" s="21"/>
    </row>
    <row r="60" spans="1:2">
      <c r="A60" s="21"/>
      <c r="B60" s="21"/>
    </row>
    <row r="61" spans="1:2">
      <c r="A61" s="21"/>
      <c r="B61" s="21"/>
    </row>
    <row r="62" spans="1:2">
      <c r="A62" s="21"/>
      <c r="B62" s="21"/>
    </row>
    <row r="63" spans="1:2">
      <c r="A63" s="21"/>
      <c r="B63" s="21"/>
    </row>
    <row r="64" spans="1:2">
      <c r="A64" s="21"/>
      <c r="B64" s="21"/>
    </row>
    <row r="65" spans="1:2">
      <c r="A65" s="21"/>
      <c r="B65" s="21"/>
    </row>
    <row r="66" spans="1:2">
      <c r="A66" s="21"/>
      <c r="B66" s="21"/>
    </row>
    <row r="67" spans="1:2">
      <c r="A67" s="21"/>
      <c r="B67" s="21"/>
    </row>
    <row r="68" spans="1:2">
      <c r="A68" s="21"/>
      <c r="B68" s="21"/>
    </row>
    <row r="69" spans="1:2">
      <c r="A69" s="21"/>
      <c r="B69" s="21"/>
    </row>
    <row r="70" spans="1:2">
      <c r="A70" s="21"/>
      <c r="B70" s="21"/>
    </row>
    <row r="71" spans="1:2">
      <c r="A71" s="21"/>
      <c r="B71" s="21"/>
    </row>
    <row r="72" spans="1:2">
      <c r="A72" s="21"/>
      <c r="B72" s="21"/>
    </row>
    <row r="73" spans="1:2">
      <c r="A73" s="21"/>
      <c r="B73" s="21"/>
    </row>
    <row r="74" spans="1:2">
      <c r="A74" s="21"/>
      <c r="B74" s="21"/>
    </row>
    <row r="75" spans="1:2">
      <c r="A75" s="21"/>
      <c r="B75" s="21"/>
    </row>
    <row r="76" spans="1:2">
      <c r="A76" s="21"/>
      <c r="B76" s="21"/>
    </row>
    <row r="77" spans="1:2">
      <c r="A77" s="21"/>
      <c r="B77" s="21"/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  <row r="101" spans="1:2">
      <c r="A101" s="21"/>
      <c r="B101" s="21"/>
    </row>
    <row r="102" spans="1:2">
      <c r="A102" s="21"/>
      <c r="B102" s="21"/>
    </row>
    <row r="103" spans="1:2">
      <c r="A103" s="21"/>
      <c r="B103" s="21"/>
    </row>
    <row r="104" spans="1:2">
      <c r="A104" s="21"/>
      <c r="B104" s="21"/>
    </row>
    <row r="105" spans="1:2">
      <c r="A105" s="21"/>
      <c r="B105" s="21"/>
    </row>
    <row r="106" spans="1:2">
      <c r="A106" s="21"/>
      <c r="B106" s="21"/>
    </row>
    <row r="107" spans="1:2">
      <c r="A107" s="21"/>
      <c r="B107" s="21"/>
    </row>
    <row r="108" spans="1:2">
      <c r="A108" s="21"/>
      <c r="B108" s="21"/>
    </row>
    <row r="109" spans="1:2">
      <c r="A109" s="21"/>
      <c r="B109" s="21"/>
    </row>
    <row r="110" spans="1:2">
      <c r="A110" s="21"/>
      <c r="B110" s="21"/>
    </row>
    <row r="111" spans="1:2">
      <c r="A111" s="21"/>
      <c r="B111" s="21"/>
    </row>
    <row r="112" spans="1:2">
      <c r="A112" s="21"/>
      <c r="B112" s="21"/>
    </row>
    <row r="113" spans="1:2">
      <c r="A113" s="21"/>
      <c r="B113" s="21"/>
    </row>
    <row r="114" spans="1:2">
      <c r="A114" s="21"/>
      <c r="B114" s="21"/>
    </row>
    <row r="115" spans="1:2">
      <c r="A115" s="21"/>
      <c r="B115" s="21"/>
    </row>
    <row r="116" spans="1:2">
      <c r="A116" s="21"/>
      <c r="B116" s="21"/>
    </row>
    <row r="117" spans="1:2">
      <c r="A117" s="21"/>
      <c r="B117" s="21"/>
    </row>
    <row r="118" spans="1:2">
      <c r="A118" s="21"/>
      <c r="B118" s="21"/>
    </row>
    <row r="119" spans="1:2">
      <c r="A119" s="21"/>
      <c r="B119" s="21"/>
    </row>
    <row r="120" spans="1:2">
      <c r="A120" s="21"/>
      <c r="B120" s="21"/>
    </row>
    <row r="121" spans="1:2">
      <c r="A121" s="21"/>
      <c r="B121" s="21"/>
    </row>
    <row r="122" spans="1:2">
      <c r="A122" s="21"/>
      <c r="B122" s="21"/>
    </row>
    <row r="123" spans="1:2">
      <c r="A123" s="21"/>
      <c r="B123" s="21"/>
    </row>
    <row r="124" spans="1:2">
      <c r="A124" s="21"/>
      <c r="B124" s="21"/>
    </row>
    <row r="125" spans="1:2">
      <c r="A125" s="21"/>
      <c r="B125" s="21"/>
    </row>
    <row r="126" spans="1:2">
      <c r="A126" s="21"/>
      <c r="B126" s="21"/>
    </row>
    <row r="127" spans="1:2">
      <c r="A127" s="21"/>
      <c r="B127" s="21"/>
    </row>
    <row r="128" spans="1:2">
      <c r="A128" s="21"/>
      <c r="B128" s="21"/>
    </row>
    <row r="129" spans="1:2">
      <c r="A129" s="21"/>
      <c r="B129" s="21"/>
    </row>
    <row r="130" spans="1:2">
      <c r="A130" s="21"/>
      <c r="B130" s="21"/>
    </row>
    <row r="131" spans="1:2">
      <c r="A131" s="21"/>
      <c r="B131" s="21"/>
    </row>
    <row r="132" spans="1:2">
      <c r="A132" s="21"/>
      <c r="B132" s="21"/>
    </row>
    <row r="133" spans="1:2">
      <c r="A133" s="21"/>
      <c r="B133" s="21"/>
    </row>
    <row r="134" spans="1:2">
      <c r="A134" s="21"/>
      <c r="B134" s="21"/>
    </row>
    <row r="135" spans="1:2">
      <c r="A135" s="21"/>
      <c r="B135" s="21"/>
    </row>
    <row r="136" spans="1:2">
      <c r="A136" s="21"/>
      <c r="B136" s="21"/>
    </row>
    <row r="137" spans="1:2">
      <c r="A137" s="21"/>
      <c r="B137" s="21"/>
    </row>
    <row r="138" spans="1:2">
      <c r="A138" s="21"/>
      <c r="B138" s="21"/>
    </row>
    <row r="139" spans="1:2">
      <c r="A139" s="21"/>
      <c r="B139" s="21"/>
    </row>
    <row r="140" spans="1:2">
      <c r="A140" s="21"/>
      <c r="B140" s="21"/>
    </row>
    <row r="141" spans="1:2">
      <c r="A141" s="21"/>
      <c r="B141" s="21"/>
    </row>
    <row r="142" spans="1:2">
      <c r="A142" s="21"/>
      <c r="B142" s="21"/>
    </row>
    <row r="143" spans="1:2">
      <c r="A143" s="21"/>
      <c r="B143" s="21"/>
    </row>
    <row r="144" spans="1:2">
      <c r="A144" s="21"/>
      <c r="B144" s="21"/>
    </row>
    <row r="145" spans="1:2">
      <c r="A145" s="21"/>
      <c r="B145" s="21"/>
    </row>
    <row r="146" spans="1:2">
      <c r="A146" s="21"/>
      <c r="B146" s="21"/>
    </row>
    <row r="147" spans="1:2">
      <c r="A147" s="21"/>
      <c r="B147" s="21"/>
    </row>
    <row r="148" spans="1:2">
      <c r="A148" s="21"/>
      <c r="B148" s="21"/>
    </row>
    <row r="149" spans="1:2">
      <c r="A149" s="21"/>
      <c r="B149" s="21"/>
    </row>
    <row r="150" spans="1:2">
      <c r="A150" s="21"/>
      <c r="B150" s="21"/>
    </row>
    <row r="151" spans="1:2">
      <c r="A151" s="21"/>
      <c r="B151" s="21"/>
    </row>
    <row r="152" spans="1:2">
      <c r="A152" s="21"/>
      <c r="B152" s="21"/>
    </row>
    <row r="153" spans="1:2">
      <c r="A153" s="21"/>
      <c r="B153" s="21"/>
    </row>
    <row r="154" spans="1:2">
      <c r="A154" s="21"/>
      <c r="B154" s="21"/>
    </row>
    <row r="155" spans="1:2">
      <c r="A155" s="21"/>
      <c r="B155" s="21"/>
    </row>
    <row r="156" spans="1:2">
      <c r="A156" s="21"/>
      <c r="B156" s="21"/>
    </row>
    <row r="157" spans="1:2">
      <c r="A157" s="21"/>
      <c r="B157" s="21"/>
    </row>
    <row r="158" spans="1:2">
      <c r="A158" s="21"/>
      <c r="B158" s="21"/>
    </row>
    <row r="159" spans="1:2">
      <c r="A159" s="21"/>
      <c r="B159" s="21"/>
    </row>
    <row r="160" spans="1:2">
      <c r="A160" s="21"/>
      <c r="B160" s="21"/>
    </row>
    <row r="161" spans="1:2">
      <c r="A161" s="21"/>
      <c r="B161" s="21"/>
    </row>
    <row r="162" spans="1:2">
      <c r="A162" s="21"/>
      <c r="B162" s="21"/>
    </row>
    <row r="163" spans="1:2">
      <c r="A163" s="21"/>
      <c r="B163" s="21"/>
    </row>
    <row r="164" spans="1:2">
      <c r="A164" s="21"/>
      <c r="B164" s="21"/>
    </row>
    <row r="165" spans="1:2">
      <c r="A165" s="21"/>
      <c r="B165" s="21"/>
    </row>
    <row r="166" spans="1:2">
      <c r="A166" s="21"/>
      <c r="B166" s="21"/>
    </row>
    <row r="167" spans="1:2">
      <c r="A167" s="21"/>
      <c r="B167" s="21"/>
    </row>
    <row r="168" spans="1:2">
      <c r="A168" s="21"/>
      <c r="B168" s="21"/>
    </row>
    <row r="169" spans="1:2">
      <c r="A169" s="21"/>
      <c r="B169" s="21"/>
    </row>
    <row r="170" spans="1:2">
      <c r="A170" s="21"/>
      <c r="B170" s="21"/>
    </row>
    <row r="171" spans="1:2">
      <c r="A171" s="21"/>
      <c r="B171" s="21"/>
    </row>
    <row r="172" spans="1:2">
      <c r="A172" s="21"/>
      <c r="B172" s="21"/>
    </row>
    <row r="173" spans="1:2">
      <c r="A173" s="21"/>
      <c r="B173" s="21"/>
    </row>
    <row r="174" spans="1:2">
      <c r="A174" s="21"/>
      <c r="B174" s="21"/>
    </row>
    <row r="175" spans="1:2">
      <c r="A175" s="21"/>
      <c r="B175" s="21"/>
    </row>
    <row r="176" spans="1:2">
      <c r="A176" s="21"/>
      <c r="B176" s="21"/>
    </row>
    <row r="177" spans="1:2">
      <c r="A177" s="21"/>
      <c r="B177" s="21"/>
    </row>
    <row r="178" spans="1:2">
      <c r="A178" s="21"/>
      <c r="B178" s="21"/>
    </row>
    <row r="179" spans="1:2">
      <c r="A179" s="21"/>
      <c r="B179" s="21"/>
    </row>
    <row r="180" spans="1:2">
      <c r="A180" s="21"/>
      <c r="B180" s="21"/>
    </row>
    <row r="181" spans="1:2">
      <c r="A181" s="21"/>
      <c r="B181" s="21"/>
    </row>
    <row r="182" spans="1:2">
      <c r="A182" s="21"/>
      <c r="B182" s="21"/>
    </row>
    <row r="183" spans="1:2">
      <c r="A183" s="21"/>
      <c r="B183" s="21"/>
    </row>
    <row r="184" spans="1:2">
      <c r="A184" s="21"/>
      <c r="B184" s="21"/>
    </row>
    <row r="185" spans="1:2">
      <c r="A185" s="21"/>
      <c r="B185" s="21"/>
    </row>
    <row r="186" spans="1:2">
      <c r="A186" s="21"/>
      <c r="B186" s="21"/>
    </row>
    <row r="187" spans="1:2">
      <c r="A187" s="21"/>
      <c r="B187" s="21"/>
    </row>
    <row r="188" spans="1:2">
      <c r="A188" s="21"/>
      <c r="B188" s="21"/>
    </row>
    <row r="189" spans="1:2">
      <c r="A189" s="21"/>
      <c r="B189" s="21"/>
    </row>
    <row r="190" spans="1:2">
      <c r="A190" s="21"/>
      <c r="B190" s="21"/>
    </row>
    <row r="191" spans="1:2">
      <c r="A191" s="21"/>
      <c r="B191" s="21"/>
    </row>
    <row r="192" spans="1:2">
      <c r="A192" s="21"/>
      <c r="B192" s="21"/>
    </row>
    <row r="193" spans="1:2">
      <c r="A193" s="21"/>
      <c r="B193" s="21"/>
    </row>
    <row r="194" spans="1:2">
      <c r="A194" s="21"/>
      <c r="B194" s="21"/>
    </row>
    <row r="195" spans="1:2">
      <c r="A195" s="21"/>
      <c r="B195" s="21"/>
    </row>
    <row r="196" spans="1:2">
      <c r="A196" s="21"/>
      <c r="B196" s="21"/>
    </row>
    <row r="197" spans="1:2">
      <c r="A197" s="21"/>
      <c r="B197" s="21"/>
    </row>
    <row r="198" spans="1:2">
      <c r="A198" s="21"/>
      <c r="B198" s="21"/>
    </row>
    <row r="199" spans="1:2">
      <c r="A199" s="21"/>
      <c r="B199" s="21"/>
    </row>
    <row r="200" spans="1:2">
      <c r="A200" s="21"/>
      <c r="B200" s="21"/>
    </row>
    <row r="201" spans="1:2">
      <c r="A201" s="21"/>
      <c r="B201" s="21"/>
    </row>
    <row r="202" spans="1:2">
      <c r="A202" s="21"/>
      <c r="B202" s="21"/>
    </row>
    <row r="203" spans="1:2">
      <c r="A203" s="21"/>
      <c r="B203" s="21"/>
    </row>
    <row r="204" spans="1:2">
      <c r="A204" s="21"/>
      <c r="B204" s="21"/>
    </row>
    <row r="205" spans="1:2">
      <c r="A205" s="21"/>
      <c r="B205" s="21"/>
    </row>
    <row r="206" spans="1:2">
      <c r="A206" s="21"/>
      <c r="B206" s="21"/>
    </row>
    <row r="207" spans="1:2">
      <c r="A207" s="21"/>
      <c r="B207" s="21"/>
    </row>
    <row r="208" spans="1:2">
      <c r="A208" s="21"/>
      <c r="B208" s="21"/>
    </row>
    <row r="209" spans="1:2">
      <c r="A209" s="21"/>
      <c r="B209" s="21"/>
    </row>
    <row r="210" spans="1:2">
      <c r="A210" s="21"/>
      <c r="B210" s="21"/>
    </row>
    <row r="211" spans="1:2">
      <c r="A211" s="21"/>
      <c r="B211" s="21"/>
    </row>
    <row r="212" spans="1:2">
      <c r="A212" s="21"/>
      <c r="B212" s="21"/>
    </row>
    <row r="213" spans="1:2">
      <c r="A213" s="21"/>
      <c r="B213" s="21"/>
    </row>
    <row r="214" spans="1:2">
      <c r="A214" s="21"/>
      <c r="B214" s="21"/>
    </row>
    <row r="215" spans="1:2">
      <c r="A215" s="21"/>
      <c r="B215" s="21"/>
    </row>
    <row r="216" spans="1:2">
      <c r="A216" s="21"/>
      <c r="B216" s="21"/>
    </row>
    <row r="217" spans="1:2">
      <c r="A217" s="21"/>
      <c r="B217" s="21"/>
    </row>
    <row r="218" spans="1:2">
      <c r="A218" s="21"/>
      <c r="B218" s="21"/>
    </row>
    <row r="219" spans="1:2">
      <c r="A219" s="21"/>
      <c r="B219" s="21"/>
    </row>
    <row r="220" spans="1:2">
      <c r="A220" s="21"/>
      <c r="B220" s="21"/>
    </row>
    <row r="221" spans="1:2">
      <c r="A221" s="21"/>
      <c r="B221" s="21"/>
    </row>
    <row r="222" spans="1:2">
      <c r="A222" s="21"/>
      <c r="B222" s="21"/>
    </row>
    <row r="223" spans="1:2">
      <c r="A223" s="21"/>
      <c r="B223" s="21"/>
    </row>
    <row r="224" spans="1:2">
      <c r="A224" s="21"/>
      <c r="B224" s="21"/>
    </row>
    <row r="225" spans="1:2">
      <c r="A225" s="21"/>
      <c r="B225" s="21"/>
    </row>
    <row r="226" spans="1:2">
      <c r="A226" s="21"/>
      <c r="B226" s="21"/>
    </row>
    <row r="227" spans="1:2">
      <c r="A227" s="21"/>
      <c r="B227" s="21"/>
    </row>
    <row r="228" spans="1:2">
      <c r="A228" s="21"/>
      <c r="B228" s="21"/>
    </row>
    <row r="229" spans="1:2">
      <c r="A229" s="21"/>
      <c r="B229" s="21"/>
    </row>
    <row r="230" spans="1:2">
      <c r="A230" s="21"/>
      <c r="B230" s="21"/>
    </row>
    <row r="231" spans="1:2">
      <c r="A231" s="21"/>
      <c r="B231" s="21"/>
    </row>
    <row r="232" spans="1:2">
      <c r="A232" s="21"/>
      <c r="B232" s="21"/>
    </row>
    <row r="233" spans="1:2">
      <c r="A233" s="21"/>
      <c r="B233" s="21"/>
    </row>
    <row r="234" spans="1:2">
      <c r="A234" s="21"/>
      <c r="B234" s="21"/>
    </row>
    <row r="235" spans="1:2">
      <c r="A235" s="21"/>
      <c r="B235" s="21"/>
    </row>
    <row r="236" spans="1:2">
      <c r="A236" s="21"/>
      <c r="B236" s="21"/>
    </row>
    <row r="237" spans="1:2">
      <c r="A237" s="21"/>
      <c r="B237" s="21"/>
    </row>
    <row r="238" spans="1:2">
      <c r="A238" s="21"/>
      <c r="B238" s="21"/>
    </row>
    <row r="239" spans="1:2">
      <c r="A239" s="21"/>
      <c r="B239" s="21"/>
    </row>
    <row r="240" spans="1:2">
      <c r="A240" s="21"/>
      <c r="B240" s="21"/>
    </row>
    <row r="241" spans="1:2">
      <c r="A241" s="21"/>
      <c r="B241" s="21"/>
    </row>
    <row r="242" spans="1:2">
      <c r="A242" s="21"/>
      <c r="B242" s="21"/>
    </row>
    <row r="243" spans="1:2">
      <c r="A243" s="21"/>
      <c r="B243" s="21"/>
    </row>
    <row r="244" spans="1:2">
      <c r="A244" s="21"/>
      <c r="B244" s="21"/>
    </row>
    <row r="245" spans="1:2">
      <c r="A245" s="21"/>
      <c r="B245" s="21"/>
    </row>
    <row r="246" spans="1:2">
      <c r="A246" s="21"/>
      <c r="B246" s="21"/>
    </row>
    <row r="247" spans="1:2">
      <c r="A247" s="21"/>
      <c r="B247" s="21"/>
    </row>
    <row r="248" spans="1:2">
      <c r="A248" s="21"/>
      <c r="B248" s="21"/>
    </row>
    <row r="249" spans="1:2">
      <c r="A249" s="21"/>
      <c r="B249" s="21"/>
    </row>
    <row r="250" spans="1:2">
      <c r="A250" s="21"/>
      <c r="B250" s="21"/>
    </row>
    <row r="251" spans="1:2">
      <c r="A251" s="21"/>
      <c r="B251" s="21"/>
    </row>
    <row r="252" spans="1:2">
      <c r="A252" s="21"/>
      <c r="B252" s="21"/>
    </row>
    <row r="253" spans="1:2">
      <c r="A253" s="21"/>
      <c r="B253" s="21"/>
    </row>
    <row r="254" spans="1:2">
      <c r="A254" s="21"/>
      <c r="B254" s="21"/>
    </row>
    <row r="255" spans="1:2">
      <c r="A255" s="21"/>
      <c r="B255" s="21"/>
    </row>
    <row r="256" spans="1:2">
      <c r="A256" s="21"/>
      <c r="B256" s="21"/>
    </row>
    <row r="257" spans="1:2">
      <c r="A257" s="21"/>
      <c r="B257" s="21"/>
    </row>
    <row r="258" spans="1:2">
      <c r="A258" s="21"/>
      <c r="B258" s="21"/>
    </row>
    <row r="259" spans="1:2">
      <c r="A259" s="21"/>
      <c r="B259" s="21"/>
    </row>
    <row r="260" spans="1:2">
      <c r="A260" s="21"/>
      <c r="B260" s="21"/>
    </row>
    <row r="261" spans="1:2">
      <c r="A261" s="21"/>
      <c r="B261" s="21"/>
    </row>
    <row r="262" spans="1:2">
      <c r="A262" s="21"/>
      <c r="B262" s="21"/>
    </row>
    <row r="263" spans="1:2">
      <c r="A263" s="21"/>
      <c r="B263" s="21"/>
    </row>
    <row r="264" spans="1:2">
      <c r="A264" s="21"/>
      <c r="B264" s="21"/>
    </row>
    <row r="265" spans="1:2">
      <c r="A265" s="21"/>
      <c r="B265" s="21"/>
    </row>
    <row r="266" spans="1:2">
      <c r="A266" s="21"/>
      <c r="B266" s="21"/>
    </row>
    <row r="267" spans="1:2">
      <c r="A267" s="21"/>
      <c r="B267" s="21"/>
    </row>
    <row r="268" spans="1:2">
      <c r="A268" s="21"/>
      <c r="B268" s="21"/>
    </row>
    <row r="269" spans="1:2">
      <c r="A269" s="21"/>
      <c r="B269" s="21"/>
    </row>
    <row r="270" spans="1:2">
      <c r="A270" s="21"/>
      <c r="B270" s="21"/>
    </row>
    <row r="271" spans="1:2">
      <c r="A271" s="21"/>
      <c r="B271" s="21"/>
    </row>
    <row r="272" spans="1:2">
      <c r="A272" s="21"/>
      <c r="B272" s="21"/>
    </row>
    <row r="273" spans="1:2">
      <c r="A273" s="21"/>
      <c r="B273" s="21"/>
    </row>
    <row r="274" spans="1:2">
      <c r="A274" s="21"/>
      <c r="B274" s="21"/>
    </row>
    <row r="275" spans="1:2">
      <c r="A275" s="21"/>
      <c r="B275" s="21"/>
    </row>
    <row r="276" spans="1:2">
      <c r="A276" s="21"/>
      <c r="B276" s="21"/>
    </row>
    <row r="277" spans="1:2">
      <c r="A277" s="21"/>
      <c r="B277" s="21"/>
    </row>
    <row r="278" spans="1:2">
      <c r="A278" s="21"/>
      <c r="B278" s="21"/>
    </row>
    <row r="279" spans="1:2">
      <c r="A279" s="21"/>
      <c r="B279" s="21"/>
    </row>
    <row r="280" spans="1:2">
      <c r="A280" s="21"/>
      <c r="B280" s="21"/>
    </row>
    <row r="281" spans="1:2">
      <c r="A281" s="21"/>
      <c r="B281" s="21"/>
    </row>
    <row r="282" spans="1:2">
      <c r="A282" s="21"/>
      <c r="B282" s="21"/>
    </row>
    <row r="283" spans="1:2">
      <c r="A283" s="21"/>
      <c r="B283" s="21"/>
    </row>
    <row r="284" spans="1:2">
      <c r="A284" s="21"/>
      <c r="B284" s="21"/>
    </row>
    <row r="285" spans="1:2">
      <c r="A285" s="21"/>
      <c r="B285" s="21"/>
    </row>
    <row r="286" spans="1:2">
      <c r="A286" s="21"/>
      <c r="B286" s="21"/>
    </row>
    <row r="287" spans="1:2">
      <c r="A287" s="21"/>
      <c r="B287" s="21"/>
    </row>
    <row r="288" spans="1:2">
      <c r="A288" s="21"/>
      <c r="B288" s="21"/>
    </row>
    <row r="289" spans="1:2">
      <c r="A289" s="21"/>
      <c r="B289" s="21"/>
    </row>
    <row r="290" spans="1:2">
      <c r="A290" s="21"/>
      <c r="B290" s="21"/>
    </row>
    <row r="291" spans="1:2">
      <c r="A291" s="21"/>
      <c r="B291" s="21"/>
    </row>
    <row r="292" spans="1:2">
      <c r="A292" s="21"/>
      <c r="B292" s="21"/>
    </row>
    <row r="293" spans="1:2">
      <c r="A293" s="21"/>
      <c r="B293" s="21"/>
    </row>
    <row r="294" spans="1:2">
      <c r="A294" s="21"/>
      <c r="B294" s="21"/>
    </row>
    <row r="295" spans="1:2">
      <c r="A295" s="21"/>
      <c r="B295" s="21"/>
    </row>
    <row r="296" spans="1:2">
      <c r="A296" s="21"/>
      <c r="B296" s="21"/>
    </row>
    <row r="297" spans="1:2">
      <c r="A297" s="21"/>
      <c r="B297" s="21"/>
    </row>
    <row r="298" spans="1:2">
      <c r="A298" s="21"/>
      <c r="B298" s="21"/>
    </row>
    <row r="299" spans="1:2">
      <c r="A299" s="21"/>
      <c r="B299" s="21"/>
    </row>
    <row r="300" spans="1:2">
      <c r="A300" s="21"/>
      <c r="B300" s="21"/>
    </row>
    <row r="301" spans="1:2">
      <c r="A301" s="21"/>
      <c r="B301" s="21"/>
    </row>
    <row r="302" spans="1:2">
      <c r="A302" s="21"/>
      <c r="B302" s="21"/>
    </row>
    <row r="303" spans="1:2">
      <c r="A303" s="21"/>
      <c r="B303" s="21"/>
    </row>
    <row r="304" spans="1:2">
      <c r="A304" s="21"/>
      <c r="B304" s="21"/>
    </row>
    <row r="305" spans="1:2">
      <c r="A305" s="21"/>
      <c r="B305" s="21"/>
    </row>
    <row r="306" spans="1:2">
      <c r="A306" s="21"/>
      <c r="B306" s="21"/>
    </row>
    <row r="307" spans="1:2">
      <c r="A307" s="21"/>
      <c r="B307" s="21"/>
    </row>
    <row r="308" spans="1:2">
      <c r="A308" s="21"/>
      <c r="B308" s="21"/>
    </row>
    <row r="309" spans="1:2">
      <c r="A309" s="21"/>
      <c r="B309" s="21"/>
    </row>
    <row r="310" spans="1:2">
      <c r="A310" s="21"/>
      <c r="B310" s="21"/>
    </row>
    <row r="311" spans="1:2">
      <c r="A311" s="21"/>
      <c r="B311" s="21"/>
    </row>
    <row r="312" spans="1:2">
      <c r="A312" s="21"/>
      <c r="B312" s="21"/>
    </row>
    <row r="313" spans="1:2">
      <c r="A313" s="21"/>
      <c r="B313" s="21"/>
    </row>
    <row r="314" spans="1:2">
      <c r="A314" s="21"/>
      <c r="B314" s="21"/>
    </row>
    <row r="315" spans="1:2">
      <c r="A315" s="21"/>
      <c r="B315" s="21"/>
    </row>
    <row r="316" spans="1:2">
      <c r="A316" s="21"/>
      <c r="B316" s="21"/>
    </row>
    <row r="317" spans="1:2">
      <c r="A317" s="21"/>
      <c r="B317" s="21"/>
    </row>
    <row r="318" spans="1:2">
      <c r="A318" s="21"/>
      <c r="B318" s="21"/>
    </row>
    <row r="319" spans="1:2">
      <c r="A319" s="21"/>
      <c r="B319" s="21"/>
    </row>
    <row r="320" spans="1:2">
      <c r="A320" s="21"/>
      <c r="B320" s="21"/>
    </row>
    <row r="321" spans="1:2">
      <c r="A321" s="21"/>
      <c r="B321" s="21"/>
    </row>
    <row r="322" spans="1:2">
      <c r="A322" s="21"/>
      <c r="B322" s="21"/>
    </row>
    <row r="323" spans="1:2">
      <c r="A323" s="21"/>
      <c r="B323" s="21"/>
    </row>
    <row r="324" spans="1:2">
      <c r="A324" s="21"/>
      <c r="B324" s="21"/>
    </row>
    <row r="325" spans="1:2">
      <c r="A325" s="21"/>
      <c r="B325" s="21"/>
    </row>
    <row r="326" spans="1:2">
      <c r="A326" s="21"/>
      <c r="B326" s="21"/>
    </row>
    <row r="327" spans="1:2">
      <c r="A327" s="21"/>
      <c r="B327" s="21"/>
    </row>
    <row r="328" spans="1:2">
      <c r="A328" s="21"/>
      <c r="B328" s="21"/>
    </row>
    <row r="329" spans="1:2">
      <c r="A329" s="21"/>
      <c r="B329" s="21"/>
    </row>
    <row r="330" spans="1:2">
      <c r="A330" s="21"/>
      <c r="B330" s="21"/>
    </row>
    <row r="331" spans="1:2">
      <c r="A331" s="21"/>
      <c r="B331" s="21"/>
    </row>
    <row r="332" spans="1:2">
      <c r="A332" s="21"/>
      <c r="B332" s="21"/>
    </row>
    <row r="333" spans="1:2">
      <c r="A333" s="21"/>
      <c r="B333" s="21"/>
    </row>
    <row r="334" spans="1:2">
      <c r="A334" s="21"/>
      <c r="B334" s="21"/>
    </row>
    <row r="335" spans="1:2">
      <c r="A335" s="21"/>
      <c r="B335" s="21"/>
    </row>
    <row r="336" spans="1:2">
      <c r="A336" s="21"/>
      <c r="B336" s="21"/>
    </row>
    <row r="337" spans="1:2">
      <c r="A337" s="21"/>
      <c r="B337" s="21"/>
    </row>
    <row r="338" spans="1:2">
      <c r="A338" s="21"/>
      <c r="B338" s="21"/>
    </row>
    <row r="339" spans="1:2">
      <c r="A339" s="21"/>
      <c r="B339" s="21"/>
    </row>
    <row r="340" spans="1:2">
      <c r="A340" s="21"/>
      <c r="B340" s="21"/>
    </row>
    <row r="341" spans="1:2">
      <c r="A341" s="21"/>
      <c r="B341" s="21"/>
    </row>
    <row r="342" spans="1:2">
      <c r="A342" s="21"/>
      <c r="B342" s="21"/>
    </row>
    <row r="343" spans="1:2">
      <c r="A343" s="21"/>
      <c r="B343" s="21"/>
    </row>
    <row r="344" spans="1:2">
      <c r="A344" s="21"/>
      <c r="B344" s="21"/>
    </row>
    <row r="345" spans="1:2">
      <c r="A345" s="21"/>
      <c r="B345" s="21"/>
    </row>
    <row r="346" spans="1:2">
      <c r="A346" s="21"/>
      <c r="B346" s="21"/>
    </row>
    <row r="347" spans="1:2">
      <c r="A347" s="21"/>
      <c r="B347" s="21"/>
    </row>
    <row r="348" spans="1:2">
      <c r="A348" s="21"/>
      <c r="B348" s="21"/>
    </row>
    <row r="349" spans="1:2">
      <c r="A349" s="21"/>
      <c r="B349" s="21"/>
    </row>
    <row r="350" spans="1:2">
      <c r="A350" s="21"/>
      <c r="B350" s="21"/>
    </row>
    <row r="351" spans="1:2">
      <c r="A351" s="21"/>
      <c r="B351" s="21"/>
    </row>
    <row r="352" spans="1:2">
      <c r="A352" s="21"/>
      <c r="B352" s="21"/>
    </row>
    <row r="353" spans="1:2">
      <c r="A353" s="21"/>
      <c r="B353" s="21"/>
    </row>
    <row r="354" spans="1:2">
      <c r="A354" s="21"/>
      <c r="B354" s="21"/>
    </row>
    <row r="355" spans="1:2">
      <c r="A355" s="21"/>
      <c r="B355" s="21"/>
    </row>
    <row r="356" spans="1:2">
      <c r="A356" s="21"/>
      <c r="B356" s="21"/>
    </row>
    <row r="357" spans="1:2">
      <c r="A357" s="21"/>
      <c r="B357" s="21"/>
    </row>
    <row r="358" spans="1:2">
      <c r="A358" s="21"/>
      <c r="B358" s="21"/>
    </row>
    <row r="359" spans="1:2">
      <c r="A359" s="21"/>
      <c r="B359" s="21"/>
    </row>
    <row r="360" spans="1:2">
      <c r="A360" s="21"/>
      <c r="B360" s="21"/>
    </row>
    <row r="361" spans="1:2">
      <c r="A361" s="21"/>
      <c r="B361" s="21"/>
    </row>
    <row r="362" spans="1:2">
      <c r="A362" s="21"/>
      <c r="B362" s="21"/>
    </row>
    <row r="363" spans="1:2">
      <c r="A363" s="21"/>
      <c r="B363" s="21"/>
    </row>
    <row r="364" spans="1:2">
      <c r="A364" s="21"/>
      <c r="B364" s="21"/>
    </row>
    <row r="365" spans="1:2">
      <c r="A365" s="21"/>
      <c r="B365" s="21"/>
    </row>
    <row r="366" spans="1:2">
      <c r="A366" s="21"/>
      <c r="B366" s="21"/>
    </row>
    <row r="367" spans="1:2">
      <c r="A367" s="21"/>
      <c r="B367" s="21"/>
    </row>
    <row r="368" spans="1:2">
      <c r="A368" s="21"/>
      <c r="B368" s="21"/>
    </row>
    <row r="369" spans="1:2">
      <c r="A369" s="21"/>
      <c r="B369" s="21"/>
    </row>
    <row r="370" spans="1:2">
      <c r="A370" s="21"/>
      <c r="B370" s="21"/>
    </row>
    <row r="371" spans="1:2">
      <c r="A371" s="21"/>
      <c r="B371" s="21"/>
    </row>
    <row r="372" spans="1:2">
      <c r="A372" s="21"/>
      <c r="B372" s="21"/>
    </row>
    <row r="373" spans="1:2">
      <c r="A373" s="21"/>
      <c r="B373" s="21"/>
    </row>
    <row r="374" spans="1:2">
      <c r="A374" s="21"/>
      <c r="B374" s="21"/>
    </row>
    <row r="375" spans="1:2">
      <c r="A375" s="21"/>
      <c r="B375" s="21"/>
    </row>
    <row r="376" spans="1:2">
      <c r="A376" s="21"/>
      <c r="B376" s="21"/>
    </row>
    <row r="377" spans="1:2">
      <c r="A377" s="21"/>
      <c r="B377" s="21"/>
    </row>
    <row r="378" spans="1:2">
      <c r="A378" s="21"/>
      <c r="B378" s="21"/>
    </row>
    <row r="379" spans="1:2">
      <c r="A379" s="21"/>
      <c r="B379" s="21"/>
    </row>
    <row r="380" spans="1:2">
      <c r="A380" s="21"/>
      <c r="B380" s="21"/>
    </row>
    <row r="381" spans="1:2">
      <c r="A381" s="21"/>
      <c r="B381" s="21"/>
    </row>
    <row r="382" spans="1:2">
      <c r="A382" s="21"/>
      <c r="B382" s="21"/>
    </row>
    <row r="383" spans="1:2">
      <c r="A383" s="21"/>
      <c r="B383" s="21"/>
    </row>
    <row r="384" spans="1:2">
      <c r="A384" s="21"/>
      <c r="B384" s="21"/>
    </row>
    <row r="385" spans="1:2">
      <c r="A385" s="21"/>
      <c r="B385" s="21"/>
    </row>
    <row r="386" spans="1:2">
      <c r="A386" s="21"/>
      <c r="B386" s="21"/>
    </row>
    <row r="387" spans="1:2">
      <c r="A387" s="21"/>
      <c r="B387" s="21"/>
    </row>
    <row r="388" spans="1:2">
      <c r="A388" s="21"/>
      <c r="B388" s="21"/>
    </row>
    <row r="389" spans="1:2">
      <c r="A389" s="21"/>
      <c r="B389" s="21"/>
    </row>
    <row r="390" spans="1:2">
      <c r="A390" s="21"/>
      <c r="B390" s="21"/>
    </row>
    <row r="391" spans="1:2">
      <c r="A391" s="21"/>
      <c r="B391" s="21"/>
    </row>
    <row r="392" spans="1:2">
      <c r="A392" s="21"/>
      <c r="B392" s="21"/>
    </row>
    <row r="393" spans="1:2">
      <c r="A393" s="21"/>
      <c r="B393" s="21"/>
    </row>
    <row r="394" spans="1:2">
      <c r="A394" s="21"/>
      <c r="B394" s="21"/>
    </row>
    <row r="395" spans="1:2">
      <c r="A395" s="21"/>
      <c r="B395" s="21"/>
    </row>
    <row r="396" spans="1:2">
      <c r="A396" s="21"/>
      <c r="B396" s="21"/>
    </row>
    <row r="397" spans="1:2">
      <c r="A397" s="21"/>
      <c r="B397" s="21"/>
    </row>
    <row r="398" spans="1:2">
      <c r="A398" s="21"/>
      <c r="B398" s="21"/>
    </row>
    <row r="399" spans="1:2">
      <c r="A399" s="21"/>
      <c r="B399" s="21"/>
    </row>
    <row r="400" spans="1:2">
      <c r="A400" s="21"/>
      <c r="B400" s="21"/>
    </row>
    <row r="401" spans="1:2">
      <c r="A401" s="21"/>
      <c r="B401" s="21"/>
    </row>
    <row r="402" spans="1:2">
      <c r="A402" s="21"/>
      <c r="B402" s="21"/>
    </row>
    <row r="403" spans="1:2">
      <c r="A403" s="21"/>
      <c r="B403" s="21"/>
    </row>
    <row r="404" spans="1:2">
      <c r="A404" s="21"/>
      <c r="B404" s="21"/>
    </row>
    <row r="405" spans="1:2">
      <c r="A405" s="21"/>
      <c r="B405" s="21"/>
    </row>
    <row r="406" spans="1:2">
      <c r="A406" s="21"/>
      <c r="B406" s="21"/>
    </row>
    <row r="407" spans="1:2">
      <c r="A407" s="21"/>
      <c r="B407" s="21"/>
    </row>
    <row r="408" spans="1:2">
      <c r="A408" s="21"/>
      <c r="B408" s="21"/>
    </row>
    <row r="409" spans="1:2">
      <c r="A409" s="21"/>
      <c r="B409" s="21"/>
    </row>
    <row r="410" spans="1:2">
      <c r="A410" s="21"/>
      <c r="B410" s="21"/>
    </row>
    <row r="411" spans="1:2">
      <c r="A411" s="21"/>
      <c r="B411" s="21"/>
    </row>
    <row r="412" spans="1:2">
      <c r="A412" s="21"/>
      <c r="B412" s="21"/>
    </row>
    <row r="413" spans="1:2">
      <c r="A413" s="21"/>
      <c r="B413" s="21"/>
    </row>
    <row r="414" spans="1:2">
      <c r="A414" s="21"/>
      <c r="B414" s="21"/>
    </row>
    <row r="415" spans="1:2">
      <c r="A415" s="21"/>
      <c r="B415" s="21"/>
    </row>
    <row r="416" spans="1:2">
      <c r="A416" s="21"/>
      <c r="B416" s="21"/>
    </row>
    <row r="417" spans="1:2">
      <c r="A417" s="21"/>
      <c r="B417" s="21"/>
    </row>
    <row r="418" spans="1:2">
      <c r="A418" s="21"/>
      <c r="B418" s="21"/>
    </row>
    <row r="419" spans="1:2">
      <c r="A419" s="21"/>
      <c r="B419" s="21"/>
    </row>
    <row r="420" spans="1:2">
      <c r="A420" s="21"/>
      <c r="B420" s="21"/>
    </row>
    <row r="421" spans="1:2">
      <c r="A421" s="21"/>
      <c r="B421" s="21"/>
    </row>
    <row r="422" spans="1:2">
      <c r="A422" s="21"/>
      <c r="B422" s="21"/>
    </row>
    <row r="423" spans="1:2">
      <c r="A423" s="21"/>
      <c r="B423" s="21"/>
    </row>
    <row r="424" spans="1:2">
      <c r="A424" s="21"/>
      <c r="B424" s="21"/>
    </row>
    <row r="425" spans="1:2">
      <c r="A425" s="21"/>
      <c r="B425" s="21"/>
    </row>
    <row r="426" spans="1:2">
      <c r="A426" s="21"/>
      <c r="B426" s="21"/>
    </row>
    <row r="427" spans="1:2">
      <c r="A427" s="21"/>
      <c r="B427" s="21"/>
    </row>
    <row r="428" spans="1:2">
      <c r="A428" s="21"/>
      <c r="B428" s="21"/>
    </row>
    <row r="429" spans="1:2">
      <c r="A429" s="21"/>
      <c r="B429" s="21"/>
    </row>
    <row r="430" spans="1:2">
      <c r="A430" s="21"/>
      <c r="B430" s="21"/>
    </row>
    <row r="431" spans="1:2">
      <c r="A431" s="21"/>
      <c r="B431" s="21"/>
    </row>
    <row r="432" spans="1:2">
      <c r="A432" s="21"/>
      <c r="B432" s="21"/>
    </row>
    <row r="433" spans="1:2">
      <c r="A433" s="21"/>
      <c r="B433" s="21"/>
    </row>
    <row r="434" spans="1:2">
      <c r="A434" s="21"/>
      <c r="B434" s="21"/>
    </row>
    <row r="435" spans="1:2">
      <c r="A435" s="21"/>
      <c r="B435" s="21"/>
    </row>
    <row r="436" spans="1:2">
      <c r="A436" s="21"/>
      <c r="B436" s="21"/>
    </row>
    <row r="437" spans="1:2">
      <c r="A437" s="21"/>
      <c r="B437" s="21"/>
    </row>
    <row r="438" spans="1:2">
      <c r="A438" s="21"/>
      <c r="B438" s="21"/>
    </row>
    <row r="439" spans="1:2">
      <c r="A439" s="21"/>
      <c r="B439" s="21"/>
    </row>
    <row r="440" spans="1:2">
      <c r="A440" s="21"/>
      <c r="B440" s="21"/>
    </row>
    <row r="441" spans="1:2">
      <c r="A441" s="21"/>
      <c r="B441" s="21"/>
    </row>
    <row r="442" spans="1:2">
      <c r="A442" s="21"/>
      <c r="B442" s="21"/>
    </row>
    <row r="443" spans="1:2">
      <c r="A443" s="21"/>
      <c r="B443" s="21"/>
    </row>
    <row r="444" spans="1:2">
      <c r="A444" s="21"/>
      <c r="B444" s="21"/>
    </row>
    <row r="445" spans="1:2">
      <c r="A445" s="21"/>
      <c r="B445" s="21"/>
    </row>
    <row r="446" spans="1:2">
      <c r="A446" s="21"/>
      <c r="B446" s="21"/>
    </row>
    <row r="447" spans="1:2">
      <c r="A447" s="21"/>
      <c r="B447" s="21"/>
    </row>
    <row r="448" spans="1:2">
      <c r="A448" s="21"/>
      <c r="B448" s="21"/>
    </row>
    <row r="449" spans="1:2">
      <c r="A449" s="21"/>
      <c r="B449" s="21"/>
    </row>
    <row r="450" spans="1:2">
      <c r="A450" s="21"/>
      <c r="B450" s="21"/>
    </row>
    <row r="451" spans="1:2">
      <c r="A451" s="21"/>
      <c r="B451" s="21"/>
    </row>
    <row r="452" spans="1:2">
      <c r="A452" s="21"/>
      <c r="B452" s="21"/>
    </row>
    <row r="453" spans="1:2">
      <c r="A453" s="21"/>
      <c r="B453" s="21"/>
    </row>
    <row r="454" spans="1:2">
      <c r="A454" s="21"/>
      <c r="B454" s="21"/>
    </row>
    <row r="455" spans="1:2">
      <c r="A455" s="21"/>
      <c r="B455" s="21"/>
    </row>
    <row r="456" spans="1:2">
      <c r="A456" s="21"/>
      <c r="B456" s="21"/>
    </row>
    <row r="457" spans="1:2">
      <c r="A457" s="21"/>
      <c r="B457" s="21"/>
    </row>
    <row r="458" spans="1:2">
      <c r="A458" s="21"/>
      <c r="B458" s="21"/>
    </row>
    <row r="459" spans="1:2">
      <c r="A459" s="21"/>
      <c r="B459" s="21"/>
    </row>
    <row r="460" spans="1:2">
      <c r="A460" s="21"/>
      <c r="B460" s="21"/>
    </row>
    <row r="461" spans="1:2">
      <c r="A461" s="21"/>
      <c r="B461" s="21"/>
    </row>
    <row r="462" spans="1:2">
      <c r="A462" s="21"/>
      <c r="B462" s="21"/>
    </row>
    <row r="463" spans="1:2">
      <c r="A463" s="21"/>
      <c r="B463" s="21"/>
    </row>
    <row r="464" spans="1:2">
      <c r="A464" s="21"/>
      <c r="B464" s="21"/>
    </row>
    <row r="465" spans="1:2">
      <c r="A465" s="21"/>
      <c r="B465" s="21"/>
    </row>
    <row r="466" spans="1:2">
      <c r="A466" s="21"/>
      <c r="B466" s="21"/>
    </row>
    <row r="467" spans="1:2">
      <c r="A467" s="21"/>
      <c r="B467" s="21"/>
    </row>
    <row r="468" spans="1:2">
      <c r="A468" s="21"/>
      <c r="B468" s="21"/>
    </row>
    <row r="469" spans="1:2">
      <c r="A469" s="21"/>
      <c r="B469" s="21"/>
    </row>
    <row r="470" spans="1:2">
      <c r="A470" s="21"/>
      <c r="B470" s="21"/>
    </row>
    <row r="471" spans="1:2">
      <c r="A471" s="21"/>
      <c r="B471" s="21"/>
    </row>
    <row r="472" spans="1:2">
      <c r="A472" s="21"/>
      <c r="B472" s="21"/>
    </row>
    <row r="473" spans="1:2">
      <c r="A473" s="21"/>
      <c r="B473" s="21"/>
    </row>
    <row r="474" spans="1:2">
      <c r="A474" s="21"/>
      <c r="B474" s="21"/>
    </row>
    <row r="475" spans="1:2">
      <c r="A475" s="21"/>
      <c r="B475" s="21"/>
    </row>
    <row r="476" spans="1:2">
      <c r="A476" s="21"/>
      <c r="B476" s="21"/>
    </row>
    <row r="477" spans="1:2">
      <c r="A477" s="21"/>
      <c r="B477" s="21"/>
    </row>
    <row r="478" spans="1:2">
      <c r="A478" s="21"/>
      <c r="B478" s="21"/>
    </row>
    <row r="479" spans="1:2">
      <c r="A479" s="21"/>
      <c r="B479" s="21"/>
    </row>
    <row r="480" spans="1:2">
      <c r="A480" s="21"/>
      <c r="B480" s="21"/>
    </row>
    <row r="481" spans="1:2">
      <c r="A481" s="21"/>
      <c r="B481" s="21"/>
    </row>
    <row r="482" spans="1:2">
      <c r="A482" s="21"/>
      <c r="B482" s="21"/>
    </row>
    <row r="483" spans="1:2">
      <c r="A483" s="21"/>
      <c r="B483" s="21"/>
    </row>
    <row r="484" spans="1:2">
      <c r="A484" s="21"/>
      <c r="B484" s="21"/>
    </row>
    <row r="485" spans="1:2">
      <c r="A485" s="21"/>
      <c r="B485" s="21"/>
    </row>
    <row r="486" spans="1:2">
      <c r="A486" s="21"/>
      <c r="B486" s="21"/>
    </row>
    <row r="487" spans="1:2">
      <c r="A487" s="21"/>
      <c r="B487" s="21"/>
    </row>
    <row r="488" spans="1:2">
      <c r="A488" s="21"/>
      <c r="B488" s="21"/>
    </row>
    <row r="489" spans="1:2">
      <c r="A489" s="21"/>
      <c r="B489" s="21"/>
    </row>
    <row r="490" spans="1:2">
      <c r="A490" s="21"/>
      <c r="B490" s="21"/>
    </row>
    <row r="491" spans="1:2">
      <c r="A491" s="21"/>
      <c r="B491" s="21"/>
    </row>
    <row r="492" spans="1:2">
      <c r="A492" s="21"/>
      <c r="B492" s="21"/>
    </row>
    <row r="493" spans="1:2">
      <c r="A493" s="21"/>
      <c r="B493" s="21"/>
    </row>
    <row r="494" spans="1:2">
      <c r="A494" s="21"/>
      <c r="B494" s="21"/>
    </row>
    <row r="495" spans="1:2">
      <c r="A495" s="21"/>
      <c r="B495" s="21"/>
    </row>
    <row r="496" spans="1:2">
      <c r="A496" s="21"/>
      <c r="B496" s="21"/>
    </row>
    <row r="497" spans="1:2">
      <c r="A497" s="21"/>
      <c r="B497" s="21"/>
    </row>
    <row r="498" spans="1:2">
      <c r="A498" s="21"/>
      <c r="B498" s="21"/>
    </row>
    <row r="499" spans="1:2">
      <c r="A499" s="21"/>
      <c r="B499" s="21"/>
    </row>
    <row r="500" spans="1:2">
      <c r="A500" s="21"/>
      <c r="B500" s="21"/>
    </row>
    <row r="501" spans="1:2">
      <c r="A501" s="21"/>
      <c r="B501" s="21"/>
    </row>
    <row r="502" spans="1:2">
      <c r="A502" s="21"/>
      <c r="B502" s="21"/>
    </row>
    <row r="503" spans="1:2">
      <c r="A503" s="21"/>
      <c r="B503" s="21"/>
    </row>
    <row r="504" spans="1:2">
      <c r="A504" s="21"/>
      <c r="B504" s="21"/>
    </row>
    <row r="505" spans="1:2">
      <c r="A505" s="21"/>
      <c r="B505" s="21"/>
    </row>
    <row r="506" spans="1:2">
      <c r="A506" s="21"/>
      <c r="B506" s="21"/>
    </row>
    <row r="507" spans="1:2">
      <c r="A507" s="21"/>
      <c r="B507" s="21"/>
    </row>
    <row r="508" spans="1:2">
      <c r="A508" s="21"/>
      <c r="B508" s="21"/>
    </row>
    <row r="509" spans="1:2">
      <c r="A509" s="21"/>
      <c r="B509" s="21"/>
    </row>
    <row r="510" spans="1:2">
      <c r="A510" s="21"/>
      <c r="B510" s="21"/>
    </row>
    <row r="511" spans="1:2">
      <c r="A511" s="21"/>
      <c r="B511" s="21"/>
    </row>
    <row r="512" spans="1:2">
      <c r="A512" s="21"/>
      <c r="B512" s="21"/>
    </row>
    <row r="513" spans="1:2">
      <c r="A513" s="21"/>
      <c r="B513" s="21"/>
    </row>
    <row r="514" spans="1:2">
      <c r="A514" s="21"/>
      <c r="B514" s="21"/>
    </row>
    <row r="515" spans="1:2">
      <c r="A515" s="21"/>
      <c r="B515" s="21"/>
    </row>
    <row r="516" spans="1:2">
      <c r="A516" s="21"/>
      <c r="B516" s="21"/>
    </row>
    <row r="517" spans="1:2">
      <c r="A517" s="21"/>
      <c r="B517" s="21"/>
    </row>
    <row r="518" spans="1:2">
      <c r="A518" s="21"/>
      <c r="B518" s="21"/>
    </row>
    <row r="519" spans="1:2">
      <c r="A519" s="21"/>
      <c r="B519" s="21"/>
    </row>
    <row r="520" spans="1:2">
      <c r="A520" s="21"/>
      <c r="B520" s="21"/>
    </row>
    <row r="521" spans="1:2">
      <c r="A521" s="21"/>
      <c r="B521" s="21"/>
    </row>
    <row r="522" spans="1:2">
      <c r="A522" s="21"/>
      <c r="B522" s="21"/>
    </row>
    <row r="523" spans="1:2">
      <c r="A523" s="21"/>
      <c r="B523" s="21"/>
    </row>
    <row r="524" spans="1:2">
      <c r="A524" s="21"/>
      <c r="B524" s="21"/>
    </row>
    <row r="525" spans="1:2">
      <c r="A525" s="21"/>
      <c r="B525" s="21"/>
    </row>
    <row r="526" spans="1:2">
      <c r="A526" s="21"/>
      <c r="B526" s="21"/>
    </row>
    <row r="527" spans="1:2">
      <c r="A527" s="21"/>
      <c r="B527" s="21"/>
    </row>
    <row r="528" spans="1:2">
      <c r="A528" s="21"/>
      <c r="B528" s="21"/>
    </row>
    <row r="529" spans="1:2">
      <c r="A529" s="21"/>
      <c r="B529" s="21"/>
    </row>
    <row r="530" spans="1:2">
      <c r="A530" s="21"/>
      <c r="B530" s="21"/>
    </row>
    <row r="531" spans="1:2">
      <c r="A531" s="21"/>
      <c r="B531" s="21"/>
    </row>
    <row r="532" spans="1:2">
      <c r="A532" s="21"/>
      <c r="B532" s="21"/>
    </row>
    <row r="533" spans="1:2">
      <c r="A533" s="21"/>
      <c r="B533" s="21"/>
    </row>
    <row r="534" spans="1:2">
      <c r="A534" s="21"/>
      <c r="B534" s="21"/>
    </row>
    <row r="535" spans="1:2">
      <c r="A535" s="21"/>
      <c r="B535" s="21"/>
    </row>
    <row r="536" spans="1:2">
      <c r="A536" s="21"/>
      <c r="B536" s="21"/>
    </row>
    <row r="537" spans="1:2">
      <c r="A537" s="21"/>
      <c r="B537" s="21"/>
    </row>
    <row r="538" spans="1:2">
      <c r="A538" s="21"/>
      <c r="B538" s="21"/>
    </row>
    <row r="539" spans="1:2">
      <c r="A539" s="21"/>
      <c r="B539" s="21"/>
    </row>
    <row r="540" spans="1:2">
      <c r="A540" s="21"/>
      <c r="B540" s="21"/>
    </row>
    <row r="541" spans="1:2">
      <c r="A541" s="21"/>
      <c r="B541" s="21"/>
    </row>
    <row r="542" spans="1:2">
      <c r="A542" s="21"/>
      <c r="B542" s="21"/>
    </row>
    <row r="543" spans="1:2">
      <c r="A543" s="21"/>
      <c r="B543" s="21"/>
    </row>
    <row r="544" spans="1:2">
      <c r="A544" s="21"/>
      <c r="B544" s="21"/>
    </row>
    <row r="545" spans="1:2">
      <c r="A545" s="21"/>
      <c r="B545" s="21"/>
    </row>
    <row r="546" spans="1:2">
      <c r="A546" s="21"/>
      <c r="B546" s="21"/>
    </row>
    <row r="547" spans="1:2">
      <c r="A547" s="21"/>
      <c r="B547" s="21"/>
    </row>
    <row r="548" spans="1:2">
      <c r="A548" s="21"/>
      <c r="B548" s="21"/>
    </row>
    <row r="549" spans="1:2">
      <c r="A549" s="21"/>
      <c r="B549" s="21"/>
    </row>
    <row r="550" spans="1:2">
      <c r="A550" s="21"/>
      <c r="B550" s="21"/>
    </row>
    <row r="551" spans="1:2">
      <c r="A551" s="21"/>
      <c r="B551" s="21"/>
    </row>
    <row r="552" spans="1:2">
      <c r="A552" s="21"/>
      <c r="B552" s="21"/>
    </row>
    <row r="553" spans="1:2">
      <c r="A553" s="21"/>
      <c r="B553" s="21"/>
    </row>
    <row r="554" spans="1:2">
      <c r="A554" s="21"/>
      <c r="B554" s="21"/>
    </row>
    <row r="555" spans="1:2">
      <c r="A555" s="21"/>
      <c r="B555" s="21"/>
    </row>
    <row r="556" spans="1:2">
      <c r="A556" s="21"/>
      <c r="B556" s="21"/>
    </row>
    <row r="557" spans="1:2">
      <c r="A557" s="21"/>
      <c r="B557" s="21"/>
    </row>
    <row r="558" spans="1:2">
      <c r="A558" s="21"/>
      <c r="B558" s="21"/>
    </row>
    <row r="559" spans="1:2">
      <c r="A559" s="21"/>
      <c r="B559" s="21"/>
    </row>
    <row r="560" spans="1:2">
      <c r="A560" s="21"/>
      <c r="B560" s="21"/>
    </row>
    <row r="561" spans="1:2">
      <c r="A561" s="21"/>
      <c r="B561" s="21"/>
    </row>
    <row r="562" spans="1:2">
      <c r="A562" s="21"/>
      <c r="B562" s="21"/>
    </row>
    <row r="563" spans="1:2">
      <c r="A563" s="21"/>
      <c r="B563" s="21"/>
    </row>
    <row r="564" spans="1:2">
      <c r="A564" s="21"/>
      <c r="B564" s="21"/>
    </row>
    <row r="565" spans="1:2">
      <c r="A565" s="21"/>
      <c r="B565" s="21"/>
    </row>
    <row r="566" spans="1:2">
      <c r="A566" s="21"/>
      <c r="B566" s="21"/>
    </row>
    <row r="567" spans="1:2">
      <c r="A567" s="21"/>
      <c r="B567" s="21"/>
    </row>
    <row r="568" spans="1:2">
      <c r="A568" s="21"/>
      <c r="B568" s="21"/>
    </row>
    <row r="569" spans="1:2">
      <c r="A569" s="21"/>
      <c r="B569" s="21"/>
    </row>
    <row r="570" spans="1:2">
      <c r="A570" s="21"/>
      <c r="B570" s="21"/>
    </row>
    <row r="571" spans="1:2">
      <c r="A571" s="21"/>
      <c r="B571" s="21"/>
    </row>
    <row r="572" spans="1:2">
      <c r="A572" s="21"/>
      <c r="B572" s="21"/>
    </row>
    <row r="573" spans="1:2">
      <c r="A573" s="21"/>
      <c r="B573" s="21"/>
    </row>
    <row r="574" spans="1:2">
      <c r="A574" s="21"/>
      <c r="B574" s="21"/>
    </row>
    <row r="575" spans="1:2">
      <c r="A575" s="21"/>
      <c r="B575" s="21"/>
    </row>
    <row r="576" spans="1:2">
      <c r="A576" s="21"/>
      <c r="B576" s="21"/>
    </row>
    <row r="577" spans="1:2">
      <c r="A577" s="21"/>
      <c r="B577" s="21"/>
    </row>
    <row r="578" spans="1:2">
      <c r="A578" s="21"/>
      <c r="B578" s="21"/>
    </row>
    <row r="579" spans="1:2">
      <c r="A579" s="21"/>
      <c r="B579" s="21"/>
    </row>
    <row r="580" spans="1:2">
      <c r="A580" s="21"/>
      <c r="B580" s="21"/>
    </row>
    <row r="581" spans="1:2">
      <c r="A581" s="21"/>
      <c r="B581" s="21"/>
    </row>
    <row r="582" spans="1:2">
      <c r="A582" s="21"/>
      <c r="B582" s="21"/>
    </row>
    <row r="583" spans="1:2">
      <c r="A583" s="21"/>
      <c r="B583" s="21"/>
    </row>
    <row r="584" spans="1:2">
      <c r="A584" s="21"/>
      <c r="B584" s="21"/>
    </row>
    <row r="585" spans="1:2">
      <c r="A585" s="21"/>
      <c r="B585" s="21"/>
    </row>
    <row r="586" spans="1:2">
      <c r="A586" s="21"/>
      <c r="B586" s="21"/>
    </row>
    <row r="587" spans="1:2">
      <c r="A587" s="21"/>
      <c r="B587" s="21"/>
    </row>
    <row r="588" spans="1:2">
      <c r="A588" s="21"/>
      <c r="B588" s="21"/>
    </row>
    <row r="589" spans="1:2">
      <c r="A589" s="21"/>
      <c r="B589" s="21"/>
    </row>
    <row r="590" spans="1:2">
      <c r="A590" s="21"/>
      <c r="B590" s="21"/>
    </row>
    <row r="591" spans="1:2">
      <c r="A591" s="21"/>
      <c r="B591" s="21"/>
    </row>
    <row r="592" spans="1:2">
      <c r="A592" s="21"/>
      <c r="B592" s="21"/>
    </row>
    <row r="593" spans="1:2">
      <c r="A593" s="21"/>
      <c r="B593" s="21"/>
    </row>
    <row r="594" spans="1:2">
      <c r="A594" s="21"/>
      <c r="B594" s="21"/>
    </row>
    <row r="595" spans="1:2">
      <c r="A595" s="21"/>
      <c r="B595" s="21"/>
    </row>
    <row r="596" spans="1:2">
      <c r="A596" s="21"/>
      <c r="B596" s="21"/>
    </row>
    <row r="597" spans="1:2">
      <c r="A597" s="21"/>
      <c r="B597" s="21"/>
    </row>
    <row r="598" spans="1:2">
      <c r="A598" s="21"/>
      <c r="B598" s="21"/>
    </row>
    <row r="599" spans="1:2">
      <c r="A599" s="21"/>
      <c r="B599" s="21"/>
    </row>
    <row r="600" spans="1:2">
      <c r="A600" s="21"/>
      <c r="B600" s="21"/>
    </row>
    <row r="601" spans="1:2">
      <c r="A601" s="21"/>
      <c r="B601" s="21"/>
    </row>
    <row r="602" spans="1:2">
      <c r="A602" s="21"/>
      <c r="B602" s="21"/>
    </row>
    <row r="603" spans="1:2">
      <c r="A603" s="21"/>
      <c r="B603" s="21"/>
    </row>
    <row r="604" spans="1:2">
      <c r="A604" s="21"/>
      <c r="B604" s="21"/>
    </row>
    <row r="605" spans="1:2">
      <c r="A605" s="21"/>
      <c r="B605" s="21"/>
    </row>
    <row r="606" spans="1:2">
      <c r="A606" s="21"/>
      <c r="B606" s="21"/>
    </row>
    <row r="607" spans="1:2">
      <c r="A607" s="21"/>
      <c r="B607" s="21"/>
    </row>
    <row r="608" spans="1:2">
      <c r="A608" s="21"/>
      <c r="B608" s="21"/>
    </row>
    <row r="609" spans="1:2">
      <c r="A609" s="21"/>
      <c r="B609" s="21"/>
    </row>
    <row r="610" spans="1:2">
      <c r="A610" s="21"/>
      <c r="B610" s="21"/>
    </row>
    <row r="611" spans="1:2">
      <c r="A611" s="21"/>
      <c r="B611" s="21"/>
    </row>
    <row r="612" spans="1:2">
      <c r="A612" s="21"/>
      <c r="B612" s="21"/>
    </row>
    <row r="613" spans="1:2">
      <c r="A613" s="21"/>
      <c r="B613" s="21"/>
    </row>
    <row r="614" spans="1:2">
      <c r="A614" s="21"/>
      <c r="B614" s="21"/>
    </row>
    <row r="615" spans="1:2">
      <c r="A615" s="21"/>
      <c r="B615" s="21"/>
    </row>
    <row r="616" spans="1:2">
      <c r="A616" s="21"/>
      <c r="B616" s="21"/>
    </row>
    <row r="617" spans="1:2">
      <c r="A617" s="21"/>
      <c r="B617" s="21"/>
    </row>
    <row r="618" spans="1:2">
      <c r="A618" s="21"/>
      <c r="B618" s="21"/>
    </row>
    <row r="619" spans="1:2">
      <c r="A619" s="21"/>
      <c r="B619" s="21"/>
    </row>
    <row r="620" spans="1:2">
      <c r="A620" s="21"/>
      <c r="B620" s="21"/>
    </row>
    <row r="621" spans="1:2">
      <c r="A621" s="21"/>
      <c r="B621" s="21"/>
    </row>
    <row r="622" spans="1:2">
      <c r="A622" s="21"/>
      <c r="B622" s="21"/>
    </row>
    <row r="623" spans="1:2">
      <c r="A623" s="21"/>
      <c r="B623" s="21"/>
    </row>
    <row r="624" spans="1:2">
      <c r="A624" s="21"/>
      <c r="B624" s="21"/>
    </row>
    <row r="625" spans="1:2">
      <c r="A625" s="21"/>
      <c r="B625" s="21"/>
    </row>
    <row r="626" spans="1:2">
      <c r="A626" s="21"/>
      <c r="B626" s="21"/>
    </row>
    <row r="627" spans="1:2">
      <c r="A627" s="21"/>
      <c r="B627" s="21"/>
    </row>
    <row r="628" spans="1:2">
      <c r="A628" s="21"/>
      <c r="B628" s="21"/>
    </row>
    <row r="629" spans="1:2">
      <c r="A629" s="21"/>
      <c r="B629" s="21"/>
    </row>
    <row r="630" spans="1:2">
      <c r="A630" s="21"/>
      <c r="B630" s="21"/>
    </row>
    <row r="631" spans="1:2">
      <c r="A631" s="21"/>
      <c r="B631" s="21"/>
    </row>
    <row r="632" spans="1:2">
      <c r="A632" s="21"/>
      <c r="B632" s="21"/>
    </row>
    <row r="633" spans="1:2">
      <c r="A633" s="21"/>
      <c r="B633" s="21"/>
    </row>
    <row r="634" spans="1:2">
      <c r="A634" s="21"/>
      <c r="B634" s="21"/>
    </row>
    <row r="635" spans="1:2">
      <c r="A635" s="21"/>
      <c r="B635" s="21"/>
    </row>
    <row r="636" spans="1:2">
      <c r="A636" s="21"/>
      <c r="B636" s="21"/>
    </row>
    <row r="637" spans="1:2">
      <c r="A637" s="21"/>
      <c r="B637" s="21"/>
    </row>
    <row r="638" spans="1:2">
      <c r="A638" s="21"/>
      <c r="B638" s="21"/>
    </row>
    <row r="639" spans="1:2">
      <c r="A639" s="21"/>
      <c r="B639" s="21"/>
    </row>
    <row r="640" spans="1:2">
      <c r="A640" s="21"/>
      <c r="B640" s="21"/>
    </row>
    <row r="641" spans="1:2">
      <c r="A641" s="21"/>
      <c r="B641" s="21"/>
    </row>
    <row r="642" spans="1:2">
      <c r="A642" s="21"/>
      <c r="B642" s="21"/>
    </row>
    <row r="643" spans="1:2">
      <c r="A643" s="21"/>
      <c r="B643" s="21"/>
    </row>
    <row r="644" spans="1:2">
      <c r="A644" s="21"/>
      <c r="B644" s="21"/>
    </row>
    <row r="645" spans="1:2">
      <c r="A645" s="21"/>
      <c r="B645" s="21"/>
    </row>
    <row r="646" spans="1:2">
      <c r="A646" s="21"/>
      <c r="B646" s="21"/>
    </row>
    <row r="647" spans="1:2">
      <c r="A647" s="21"/>
      <c r="B647" s="21"/>
    </row>
    <row r="648" spans="1:2">
      <c r="A648" s="21"/>
      <c r="B648" s="21"/>
    </row>
    <row r="649" spans="1:2">
      <c r="A649" s="21"/>
      <c r="B649" s="21"/>
    </row>
    <row r="650" spans="1:2">
      <c r="A650" s="21"/>
      <c r="B650" s="21"/>
    </row>
    <row r="651" spans="1:2">
      <c r="A651" s="21"/>
      <c r="B651" s="21"/>
    </row>
    <row r="652" spans="1:2">
      <c r="A652" s="21"/>
      <c r="B652" s="21"/>
    </row>
    <row r="653" spans="1:2">
      <c r="A653" s="21"/>
      <c r="B653" s="21"/>
    </row>
    <row r="654" spans="1:2">
      <c r="A654" s="21"/>
      <c r="B654" s="21"/>
    </row>
    <row r="655" spans="1:2">
      <c r="A655" s="21"/>
      <c r="B655" s="21"/>
    </row>
    <row r="656" spans="1:2">
      <c r="A656" s="21"/>
      <c r="B656" s="21"/>
    </row>
    <row r="657" spans="1:2">
      <c r="A657" s="21"/>
      <c r="B657" s="21"/>
    </row>
    <row r="658" spans="1:2">
      <c r="A658" s="21"/>
      <c r="B658" s="21"/>
    </row>
    <row r="659" spans="1:2">
      <c r="A659" s="21"/>
      <c r="B659" s="21"/>
    </row>
    <row r="660" spans="1:2">
      <c r="A660" s="21"/>
      <c r="B660" s="21"/>
    </row>
    <row r="661" spans="1:2">
      <c r="A661" s="21"/>
      <c r="B661" s="21"/>
    </row>
    <row r="662" spans="1:2">
      <c r="A662" s="21"/>
      <c r="B662" s="21"/>
    </row>
    <row r="663" spans="1:2">
      <c r="A663" s="21"/>
      <c r="B663" s="21"/>
    </row>
    <row r="664" spans="1:2">
      <c r="A664" s="21"/>
      <c r="B664" s="21"/>
    </row>
    <row r="665" spans="1:2">
      <c r="A665" s="21"/>
      <c r="B665" s="21"/>
    </row>
    <row r="666" spans="1:2">
      <c r="A666" s="21"/>
      <c r="B666" s="21"/>
    </row>
    <row r="667" spans="1:2">
      <c r="A667" s="21"/>
      <c r="B667" s="21"/>
    </row>
    <row r="668" spans="1:2">
      <c r="A668" s="21"/>
      <c r="B668" s="21"/>
    </row>
    <row r="669" spans="1:2">
      <c r="A669" s="21"/>
      <c r="B669" s="21"/>
    </row>
    <row r="670" spans="1:2">
      <c r="A670" s="21"/>
      <c r="B670" s="21"/>
    </row>
    <row r="671" spans="1:2">
      <c r="A671" s="21"/>
      <c r="B671" s="21"/>
    </row>
    <row r="672" spans="1:2">
      <c r="A672" s="21"/>
      <c r="B672" s="21"/>
    </row>
    <row r="673" spans="1:2">
      <c r="A673" s="21"/>
      <c r="B673" s="21"/>
    </row>
    <row r="674" spans="1:2">
      <c r="A674" s="21"/>
      <c r="B674" s="21"/>
    </row>
    <row r="675" spans="1:2">
      <c r="A675" s="21"/>
      <c r="B675" s="21"/>
    </row>
    <row r="676" spans="1:2">
      <c r="A676" s="21"/>
      <c r="B676" s="21"/>
    </row>
    <row r="677" spans="1:2">
      <c r="A677" s="21"/>
      <c r="B677" s="21"/>
    </row>
    <row r="678" spans="1:2">
      <c r="A678" s="21"/>
      <c r="B678" s="21"/>
    </row>
    <row r="679" spans="1:2">
      <c r="A679" s="21"/>
      <c r="B679" s="21"/>
    </row>
    <row r="680" spans="1:2">
      <c r="A680" s="21"/>
      <c r="B680" s="21"/>
    </row>
    <row r="681" spans="1:2">
      <c r="A681" s="21"/>
      <c r="B681" s="21"/>
    </row>
    <row r="682" spans="1:2">
      <c r="A682" s="21"/>
      <c r="B682" s="21"/>
    </row>
    <row r="683" spans="1:2">
      <c r="A683" s="21"/>
      <c r="B683" s="21"/>
    </row>
    <row r="684" spans="1:2">
      <c r="A684" s="21"/>
      <c r="B684" s="21"/>
    </row>
    <row r="685" spans="1:2">
      <c r="A685" s="21"/>
      <c r="B685" s="21"/>
    </row>
    <row r="686" spans="1:2">
      <c r="A686" s="21"/>
      <c r="B686" s="21"/>
    </row>
    <row r="687" spans="1:2">
      <c r="A687" s="21"/>
      <c r="B687" s="21"/>
    </row>
    <row r="688" spans="1:2">
      <c r="A688" s="21"/>
      <c r="B688" s="21"/>
    </row>
    <row r="689" spans="1:2">
      <c r="A689" s="21"/>
      <c r="B689" s="21"/>
    </row>
    <row r="690" spans="1:2">
      <c r="A690" s="21"/>
      <c r="B690" s="21"/>
    </row>
    <row r="691" spans="1:2">
      <c r="A691" s="21"/>
      <c r="B691" s="21"/>
    </row>
    <row r="692" spans="1:2">
      <c r="A692" s="21"/>
      <c r="B692" s="21"/>
    </row>
    <row r="693" spans="1:2">
      <c r="A693" s="21"/>
      <c r="B693" s="21"/>
    </row>
    <row r="694" spans="1:2">
      <c r="A694" s="21"/>
      <c r="B694" s="21"/>
    </row>
    <row r="695" spans="1:2">
      <c r="A695" s="21"/>
      <c r="B695" s="21"/>
    </row>
    <row r="696" spans="1:2">
      <c r="A696" s="21"/>
      <c r="B696" s="21"/>
    </row>
    <row r="697" spans="1:2">
      <c r="A697" s="21"/>
      <c r="B697" s="21"/>
    </row>
    <row r="698" spans="1:2">
      <c r="A698" s="21"/>
      <c r="B698" s="21"/>
    </row>
    <row r="699" spans="1:2">
      <c r="A699" s="21"/>
      <c r="B699" s="21"/>
    </row>
    <row r="700" spans="1:2">
      <c r="A700" s="21"/>
      <c r="B700" s="21"/>
    </row>
    <row r="701" spans="1:2">
      <c r="A701" s="21"/>
      <c r="B701" s="21"/>
    </row>
    <row r="702" spans="1:2">
      <c r="A702" s="21"/>
      <c r="B702" s="21"/>
    </row>
    <row r="703" spans="1:2">
      <c r="A703" s="21"/>
      <c r="B703" s="21"/>
    </row>
    <row r="704" spans="1:2">
      <c r="A704" s="21"/>
      <c r="B704" s="21"/>
    </row>
    <row r="705" spans="1:2">
      <c r="A705" s="21"/>
      <c r="B705" s="21"/>
    </row>
    <row r="706" spans="1:2">
      <c r="A706" s="21"/>
      <c r="B706" s="21"/>
    </row>
    <row r="707" spans="1:2">
      <c r="A707" s="21"/>
      <c r="B707" s="21"/>
    </row>
    <row r="708" spans="1:2">
      <c r="A708" s="21"/>
      <c r="B708" s="21"/>
    </row>
    <row r="709" spans="1:2">
      <c r="A709" s="21"/>
      <c r="B709" s="21"/>
    </row>
    <row r="710" spans="1:2">
      <c r="A710" s="21"/>
      <c r="B710" s="21"/>
    </row>
    <row r="711" spans="1:2">
      <c r="A711" s="21"/>
      <c r="B711" s="21"/>
    </row>
    <row r="712" spans="1:2">
      <c r="A712" s="21"/>
      <c r="B712" s="21"/>
    </row>
    <row r="713" spans="1:2">
      <c r="A713" s="21"/>
      <c r="B713" s="21"/>
    </row>
    <row r="714" spans="1:2">
      <c r="A714" s="21"/>
      <c r="B714" s="21"/>
    </row>
    <row r="715" spans="1:2">
      <c r="A715" s="21"/>
      <c r="B715" s="21"/>
    </row>
    <row r="716" spans="1:2">
      <c r="A716" s="21"/>
      <c r="B716" s="21"/>
    </row>
    <row r="717" spans="1:2">
      <c r="A717" s="21"/>
      <c r="B717" s="21"/>
    </row>
    <row r="718" spans="1:2">
      <c r="A718" s="21"/>
      <c r="B718" s="21"/>
    </row>
    <row r="719" spans="1:2">
      <c r="A719" s="21"/>
      <c r="B719" s="21"/>
    </row>
    <row r="720" spans="1:2">
      <c r="A720" s="21"/>
      <c r="B720" s="21"/>
    </row>
    <row r="721" spans="1:2">
      <c r="A721" s="21"/>
      <c r="B721" s="21"/>
    </row>
    <row r="722" spans="1:2">
      <c r="A722" s="21"/>
      <c r="B722" s="21"/>
    </row>
    <row r="723" spans="1:2">
      <c r="A723" s="21"/>
      <c r="B723" s="21"/>
    </row>
    <row r="724" spans="1:2">
      <c r="A724" s="21"/>
      <c r="B724" s="21"/>
    </row>
    <row r="725" spans="1:2">
      <c r="A725" s="21"/>
      <c r="B725" s="21"/>
    </row>
    <row r="726" spans="1:2">
      <c r="A726" s="21"/>
      <c r="B726" s="21"/>
    </row>
    <row r="727" spans="1:2">
      <c r="A727" s="21"/>
      <c r="B727" s="21"/>
    </row>
    <row r="728" spans="1:2">
      <c r="A728" s="21"/>
      <c r="B728" s="21"/>
    </row>
    <row r="729" spans="1:2">
      <c r="A729" s="21"/>
      <c r="B729" s="21"/>
    </row>
    <row r="730" spans="1:2">
      <c r="A730" s="21"/>
      <c r="B730" s="21"/>
    </row>
    <row r="731" spans="1:2">
      <c r="A731" s="21"/>
      <c r="B731" s="21"/>
    </row>
    <row r="732" spans="1:2">
      <c r="A732" s="21"/>
      <c r="B732" s="21"/>
    </row>
    <row r="733" spans="1:2">
      <c r="A733" s="21"/>
      <c r="B733" s="21"/>
    </row>
    <row r="734" spans="1:2">
      <c r="A734" s="21"/>
      <c r="B734" s="21"/>
    </row>
    <row r="735" spans="1:2">
      <c r="A735" s="21"/>
      <c r="B735" s="21"/>
    </row>
    <row r="736" spans="1:2">
      <c r="A736" s="21"/>
      <c r="B736" s="21"/>
    </row>
    <row r="737" spans="1:2">
      <c r="A737" s="21"/>
      <c r="B737" s="21"/>
    </row>
    <row r="738" spans="1:2">
      <c r="A738" s="21"/>
      <c r="B738" s="21"/>
    </row>
    <row r="739" spans="1:2">
      <c r="A739" s="21"/>
      <c r="B739" s="21"/>
    </row>
    <row r="740" spans="1:2">
      <c r="A740" s="21"/>
      <c r="B740" s="21"/>
    </row>
    <row r="741" spans="1:2">
      <c r="A741" s="21"/>
      <c r="B741" s="21"/>
    </row>
    <row r="742" spans="1:2">
      <c r="A742" s="21"/>
      <c r="B742" s="21"/>
    </row>
    <row r="743" spans="1:2">
      <c r="A743" s="21"/>
      <c r="B743" s="21"/>
    </row>
    <row r="744" spans="1:2">
      <c r="A744" s="21"/>
      <c r="B744" s="21"/>
    </row>
    <row r="745" spans="1:2">
      <c r="A745" s="21"/>
      <c r="B745" s="21"/>
    </row>
    <row r="746" spans="1:2">
      <c r="A746" s="21"/>
      <c r="B746" s="21"/>
    </row>
    <row r="747" spans="1:2">
      <c r="A747" s="21"/>
      <c r="B747" s="21"/>
    </row>
    <row r="748" spans="1:2">
      <c r="A748" s="21"/>
      <c r="B748" s="21"/>
    </row>
    <row r="749" spans="1:2">
      <c r="A749" s="21"/>
      <c r="B749" s="21"/>
    </row>
    <row r="750" spans="1:2">
      <c r="A750" s="21"/>
      <c r="B750" s="21"/>
    </row>
    <row r="751" spans="1:2">
      <c r="A751" s="21"/>
      <c r="B751" s="21"/>
    </row>
    <row r="752" spans="1:2">
      <c r="A752" s="21"/>
      <c r="B752" s="21"/>
    </row>
    <row r="753" spans="1:2">
      <c r="A753" s="21"/>
      <c r="B753" s="21"/>
    </row>
    <row r="754" spans="1:2">
      <c r="A754" s="21"/>
      <c r="B754" s="21"/>
    </row>
    <row r="755" spans="1:2">
      <c r="A755" s="21"/>
      <c r="B755" s="21"/>
    </row>
    <row r="756" spans="1:2">
      <c r="A756" s="21"/>
      <c r="B756" s="21"/>
    </row>
    <row r="757" spans="1:2">
      <c r="A757" s="21"/>
      <c r="B757" s="21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5"/>
  <sheetViews>
    <sheetView showGridLines="0" showZeros="0" tabSelected="1" workbookViewId="0">
      <selection activeCell="H11" sqref="H11"/>
    </sheetView>
  </sheetViews>
  <sheetFormatPr defaultColWidth="12.125" defaultRowHeight="17.100000000000001" customHeight="1"/>
  <cols>
    <col min="1" max="1" width="9.875" style="28" customWidth="1"/>
    <col min="2" max="2" width="54.25" style="89" customWidth="1"/>
    <col min="3" max="3" width="26" style="89" customWidth="1"/>
    <col min="4" max="16384" width="12.125" style="28"/>
  </cols>
  <sheetData>
    <row r="1" spans="1:3" ht="20.100000000000001" customHeight="1">
      <c r="A1" s="177" t="s">
        <v>1391</v>
      </c>
      <c r="B1" s="104"/>
      <c r="C1" s="23"/>
    </row>
    <row r="2" spans="1:3" s="150" customFormat="1" ht="30" customHeight="1">
      <c r="A2" s="179" t="s">
        <v>1350</v>
      </c>
      <c r="B2" s="179"/>
      <c r="C2" s="179"/>
    </row>
    <row r="3" spans="1:3" s="172" customFormat="1" ht="20.100000000000001" customHeight="1">
      <c r="A3" s="180" t="s">
        <v>1</v>
      </c>
      <c r="B3" s="180"/>
      <c r="C3" s="180"/>
    </row>
    <row r="4" spans="1:3" ht="17.100000000000001" customHeight="1">
      <c r="A4" s="24" t="s">
        <v>51</v>
      </c>
      <c r="B4" s="24" t="s">
        <v>52</v>
      </c>
      <c r="C4" s="24" t="s">
        <v>2</v>
      </c>
    </row>
    <row r="5" spans="1:3" ht="17.100000000000001" customHeight="1">
      <c r="A5" s="24" t="s">
        <v>1392</v>
      </c>
      <c r="B5" s="24" t="s">
        <v>53</v>
      </c>
      <c r="C5" s="25">
        <f>SUM(C6,C252,C255,C267,C356,C410,C466,C522,C639,C710,C783,C802,C927,C991,C1057,C1077,C1092,C1102,C1166,C1184,C1237,C1294,C1295,C1301,C1303)</f>
        <v>626956</v>
      </c>
    </row>
    <row r="6" spans="1:3" ht="17.100000000000001" customHeight="1">
      <c r="A6" s="193">
        <v>201</v>
      </c>
      <c r="B6" s="26" t="s">
        <v>138</v>
      </c>
      <c r="C6" s="86">
        <f>C7+C19+C28+C39+C51+C62+C73+C85+C94+C107+C117+C126+C137+C151+C158+C166+C172+C179+C186+C193+C200+C206+C214+C220+C226+C232+C249</f>
        <v>69488</v>
      </c>
    </row>
    <row r="7" spans="1:3" ht="17.100000000000001" customHeight="1">
      <c r="A7" s="194">
        <v>20101</v>
      </c>
      <c r="B7" s="26" t="s">
        <v>139</v>
      </c>
      <c r="C7" s="87">
        <f>SUM(C8:C18)</f>
        <v>1863</v>
      </c>
    </row>
    <row r="8" spans="1:3" ht="17.100000000000001" customHeight="1">
      <c r="A8" s="195">
        <v>2010101</v>
      </c>
      <c r="B8" s="27" t="s">
        <v>140</v>
      </c>
      <c r="C8" s="82">
        <v>1129</v>
      </c>
    </row>
    <row r="9" spans="1:3" ht="17.100000000000001" customHeight="1">
      <c r="A9" s="195">
        <v>2010102</v>
      </c>
      <c r="B9" s="27" t="s">
        <v>141</v>
      </c>
      <c r="C9" s="82"/>
    </row>
    <row r="10" spans="1:3" ht="17.100000000000001" customHeight="1">
      <c r="A10" s="195">
        <v>2010103</v>
      </c>
      <c r="B10" s="27" t="s">
        <v>142</v>
      </c>
      <c r="C10" s="82"/>
    </row>
    <row r="11" spans="1:3" ht="17.100000000000001" customHeight="1">
      <c r="A11" s="195">
        <v>2010104</v>
      </c>
      <c r="B11" s="27" t="s">
        <v>143</v>
      </c>
      <c r="C11" s="82">
        <v>260</v>
      </c>
    </row>
    <row r="12" spans="1:3" ht="17.100000000000001" customHeight="1">
      <c r="A12" s="195">
        <v>2010105</v>
      </c>
      <c r="B12" s="27" t="s">
        <v>144</v>
      </c>
      <c r="C12" s="82"/>
    </row>
    <row r="13" spans="1:3" ht="17.100000000000001" customHeight="1">
      <c r="A13" s="195">
        <v>2010106</v>
      </c>
      <c r="B13" s="27" t="s">
        <v>145</v>
      </c>
      <c r="C13" s="82">
        <v>160</v>
      </c>
    </row>
    <row r="14" spans="1:3" ht="17.100000000000001" customHeight="1">
      <c r="A14" s="195">
        <v>2010107</v>
      </c>
      <c r="B14" s="27" t="s">
        <v>146</v>
      </c>
      <c r="C14" s="82"/>
    </row>
    <row r="15" spans="1:3" ht="17.100000000000001" customHeight="1">
      <c r="A15" s="195">
        <v>2010108</v>
      </c>
      <c r="B15" s="27" t="s">
        <v>147</v>
      </c>
      <c r="C15" s="82"/>
    </row>
    <row r="16" spans="1:3" ht="17.100000000000001" customHeight="1">
      <c r="A16" s="195">
        <v>2010109</v>
      </c>
      <c r="B16" s="27" t="s">
        <v>148</v>
      </c>
      <c r="C16" s="82"/>
    </row>
    <row r="17" spans="1:3" ht="17.100000000000001" customHeight="1">
      <c r="A17" s="195">
        <v>2010150</v>
      </c>
      <c r="B17" s="27" t="s">
        <v>149</v>
      </c>
      <c r="C17" s="82"/>
    </row>
    <row r="18" spans="1:3" ht="17.100000000000001" customHeight="1">
      <c r="A18" s="195">
        <v>2010199</v>
      </c>
      <c r="B18" s="27" t="s">
        <v>150</v>
      </c>
      <c r="C18" s="82">
        <v>314</v>
      </c>
    </row>
    <row r="19" spans="1:3" ht="17.100000000000001" customHeight="1">
      <c r="A19" s="194">
        <v>20102</v>
      </c>
      <c r="B19" s="26" t="s">
        <v>151</v>
      </c>
      <c r="C19" s="87">
        <f>SUM(C20:C27)</f>
        <v>1541</v>
      </c>
    </row>
    <row r="20" spans="1:3" ht="17.100000000000001" customHeight="1">
      <c r="A20" s="195">
        <v>2010201</v>
      </c>
      <c r="B20" s="27" t="s">
        <v>140</v>
      </c>
      <c r="C20" s="82">
        <v>1001</v>
      </c>
    </row>
    <row r="21" spans="1:3" ht="17.100000000000001" customHeight="1">
      <c r="A21" s="195">
        <v>2010202</v>
      </c>
      <c r="B21" s="27" t="s">
        <v>141</v>
      </c>
      <c r="C21" s="82"/>
    </row>
    <row r="22" spans="1:3" ht="17.100000000000001" customHeight="1">
      <c r="A22" s="195">
        <v>2010203</v>
      </c>
      <c r="B22" s="27" t="s">
        <v>142</v>
      </c>
      <c r="C22" s="82"/>
    </row>
    <row r="23" spans="1:3" ht="17.100000000000001" customHeight="1">
      <c r="A23" s="195">
        <v>2010204</v>
      </c>
      <c r="B23" s="27" t="s">
        <v>152</v>
      </c>
      <c r="C23" s="82">
        <v>200</v>
      </c>
    </row>
    <row r="24" spans="1:3" ht="17.100000000000001" customHeight="1">
      <c r="A24" s="195">
        <v>2010205</v>
      </c>
      <c r="B24" s="27" t="s">
        <v>153</v>
      </c>
      <c r="C24" s="82"/>
    </row>
    <row r="25" spans="1:3" ht="17.100000000000001" customHeight="1">
      <c r="A25" s="195">
        <v>2010206</v>
      </c>
      <c r="B25" s="27" t="s">
        <v>154</v>
      </c>
      <c r="C25" s="82">
        <v>268</v>
      </c>
    </row>
    <row r="26" spans="1:3" ht="17.100000000000001" customHeight="1">
      <c r="A26" s="195">
        <v>2010250</v>
      </c>
      <c r="B26" s="27" t="s">
        <v>149</v>
      </c>
      <c r="C26" s="82"/>
    </row>
    <row r="27" spans="1:3" ht="17.100000000000001" customHeight="1">
      <c r="A27" s="195">
        <v>2010299</v>
      </c>
      <c r="B27" s="27" t="s">
        <v>155</v>
      </c>
      <c r="C27" s="82">
        <v>72</v>
      </c>
    </row>
    <row r="28" spans="1:3" ht="17.100000000000001" customHeight="1">
      <c r="A28" s="194">
        <v>20103</v>
      </c>
      <c r="B28" s="26" t="s">
        <v>156</v>
      </c>
      <c r="C28" s="87">
        <f>SUM(C29:C38)</f>
        <v>6445</v>
      </c>
    </row>
    <row r="29" spans="1:3" ht="17.100000000000001" customHeight="1">
      <c r="A29" s="196">
        <v>2010301</v>
      </c>
      <c r="B29" s="27" t="s">
        <v>140</v>
      </c>
      <c r="C29" s="82">
        <v>3891</v>
      </c>
    </row>
    <row r="30" spans="1:3" ht="17.100000000000001" customHeight="1">
      <c r="A30" s="196">
        <v>2010302</v>
      </c>
      <c r="B30" s="27" t="s">
        <v>141</v>
      </c>
      <c r="C30" s="82"/>
    </row>
    <row r="31" spans="1:3" ht="17.100000000000001" customHeight="1">
      <c r="A31" s="196">
        <v>2010303</v>
      </c>
      <c r="B31" s="27" t="s">
        <v>142</v>
      </c>
      <c r="C31" s="82"/>
    </row>
    <row r="32" spans="1:3" ht="17.100000000000001" customHeight="1">
      <c r="A32" s="196">
        <v>2010304</v>
      </c>
      <c r="B32" s="27" t="s">
        <v>157</v>
      </c>
      <c r="C32" s="82"/>
    </row>
    <row r="33" spans="1:3" ht="17.100000000000001" customHeight="1">
      <c r="A33" s="196">
        <v>2010305</v>
      </c>
      <c r="B33" s="27" t="s">
        <v>158</v>
      </c>
      <c r="C33" s="82"/>
    </row>
    <row r="34" spans="1:3" ht="17.100000000000001" customHeight="1">
      <c r="A34" s="196">
        <v>2010306</v>
      </c>
      <c r="B34" s="27" t="s">
        <v>159</v>
      </c>
      <c r="C34" s="82">
        <v>493</v>
      </c>
    </row>
    <row r="35" spans="1:3" ht="17.100000000000001" customHeight="1">
      <c r="A35" s="196">
        <v>2010307</v>
      </c>
      <c r="B35" s="27" t="s">
        <v>160</v>
      </c>
      <c r="C35" s="82"/>
    </row>
    <row r="36" spans="1:3" ht="17.100000000000001" customHeight="1">
      <c r="A36" s="196">
        <v>2010308</v>
      </c>
      <c r="B36" s="27" t="s">
        <v>161</v>
      </c>
      <c r="C36" s="82"/>
    </row>
    <row r="37" spans="1:3" ht="17.100000000000001" customHeight="1">
      <c r="A37" s="196">
        <v>2010350</v>
      </c>
      <c r="B37" s="27" t="s">
        <v>149</v>
      </c>
      <c r="C37" s="82">
        <v>465</v>
      </c>
    </row>
    <row r="38" spans="1:3" ht="17.100000000000001" customHeight="1">
      <c r="A38" s="196">
        <v>2010399</v>
      </c>
      <c r="B38" s="27" t="s">
        <v>162</v>
      </c>
      <c r="C38" s="82">
        <v>1596</v>
      </c>
    </row>
    <row r="39" spans="1:3" ht="17.100000000000001" customHeight="1">
      <c r="A39" s="194">
        <v>20104</v>
      </c>
      <c r="B39" s="26" t="s">
        <v>163</v>
      </c>
      <c r="C39" s="87">
        <f>SUM(C40:C50)</f>
        <v>1949</v>
      </c>
    </row>
    <row r="40" spans="1:3" ht="17.100000000000001" customHeight="1">
      <c r="A40" s="196">
        <v>2010401</v>
      </c>
      <c r="B40" s="27" t="s">
        <v>140</v>
      </c>
      <c r="C40" s="82">
        <v>1419</v>
      </c>
    </row>
    <row r="41" spans="1:3" ht="17.100000000000001" customHeight="1">
      <c r="A41" s="196">
        <v>2010402</v>
      </c>
      <c r="B41" s="27" t="s">
        <v>141</v>
      </c>
      <c r="C41" s="82"/>
    </row>
    <row r="42" spans="1:3" ht="17.100000000000001" customHeight="1">
      <c r="A42" s="196">
        <v>2010403</v>
      </c>
      <c r="B42" s="27" t="s">
        <v>142</v>
      </c>
      <c r="C42" s="82"/>
    </row>
    <row r="43" spans="1:3" ht="17.100000000000001" customHeight="1">
      <c r="A43" s="196">
        <v>2010404</v>
      </c>
      <c r="B43" s="27" t="s">
        <v>164</v>
      </c>
      <c r="C43" s="82"/>
    </row>
    <row r="44" spans="1:3" ht="17.100000000000001" customHeight="1">
      <c r="A44" s="196">
        <v>2010405</v>
      </c>
      <c r="B44" s="27" t="s">
        <v>165</v>
      </c>
      <c r="C44" s="82"/>
    </row>
    <row r="45" spans="1:3" ht="17.100000000000001" customHeight="1">
      <c r="A45" s="196">
        <v>2010406</v>
      </c>
      <c r="B45" s="27" t="s">
        <v>166</v>
      </c>
      <c r="C45" s="82"/>
    </row>
    <row r="46" spans="1:3" ht="17.100000000000001" customHeight="1">
      <c r="A46" s="196">
        <v>2010407</v>
      </c>
      <c r="B46" s="27" t="s">
        <v>167</v>
      </c>
      <c r="C46" s="82"/>
    </row>
    <row r="47" spans="1:3" ht="17.100000000000001" customHeight="1">
      <c r="A47" s="196">
        <v>2010408</v>
      </c>
      <c r="B47" s="27" t="s">
        <v>168</v>
      </c>
      <c r="C47" s="82">
        <v>60</v>
      </c>
    </row>
    <row r="48" spans="1:3" ht="17.100000000000001" customHeight="1">
      <c r="A48" s="196">
        <v>2010409</v>
      </c>
      <c r="B48" s="27" t="s">
        <v>169</v>
      </c>
      <c r="C48" s="82"/>
    </row>
    <row r="49" spans="1:3" ht="17.100000000000001" customHeight="1">
      <c r="A49" s="196">
        <v>2010450</v>
      </c>
      <c r="B49" s="27" t="s">
        <v>149</v>
      </c>
      <c r="C49" s="82"/>
    </row>
    <row r="50" spans="1:3" ht="17.100000000000001" customHeight="1">
      <c r="A50" s="196">
        <v>2010499</v>
      </c>
      <c r="B50" s="27" t="s">
        <v>170</v>
      </c>
      <c r="C50" s="82">
        <v>470</v>
      </c>
    </row>
    <row r="51" spans="1:3" ht="17.100000000000001" customHeight="1">
      <c r="A51" s="194">
        <v>20105</v>
      </c>
      <c r="B51" s="26" t="s">
        <v>171</v>
      </c>
      <c r="C51" s="87">
        <f>SUM(C52:C61)</f>
        <v>1033</v>
      </c>
    </row>
    <row r="52" spans="1:3" ht="17.100000000000001" customHeight="1">
      <c r="A52" s="196">
        <v>2010501</v>
      </c>
      <c r="B52" s="27" t="s">
        <v>140</v>
      </c>
      <c r="C52" s="82">
        <v>693</v>
      </c>
    </row>
    <row r="53" spans="1:3" ht="17.100000000000001" customHeight="1">
      <c r="A53" s="196">
        <v>2010502</v>
      </c>
      <c r="B53" s="27" t="s">
        <v>141</v>
      </c>
      <c r="C53" s="82"/>
    </row>
    <row r="54" spans="1:3" ht="17.100000000000001" customHeight="1">
      <c r="A54" s="196">
        <v>2010503</v>
      </c>
      <c r="B54" s="27" t="s">
        <v>142</v>
      </c>
      <c r="C54" s="82"/>
    </row>
    <row r="55" spans="1:3" ht="17.100000000000001" customHeight="1">
      <c r="A55" s="196">
        <v>2010504</v>
      </c>
      <c r="B55" s="27" t="s">
        <v>172</v>
      </c>
      <c r="C55" s="82"/>
    </row>
    <row r="56" spans="1:3" ht="17.100000000000001" customHeight="1">
      <c r="A56" s="196">
        <v>2010505</v>
      </c>
      <c r="B56" s="27" t="s">
        <v>173</v>
      </c>
      <c r="C56" s="82">
        <v>97</v>
      </c>
    </row>
    <row r="57" spans="1:3" ht="17.100000000000001" customHeight="1">
      <c r="A57" s="196">
        <v>2010506</v>
      </c>
      <c r="B57" s="27" t="s">
        <v>174</v>
      </c>
      <c r="C57" s="82"/>
    </row>
    <row r="58" spans="1:3" ht="17.100000000000001" customHeight="1">
      <c r="A58" s="196">
        <v>2010507</v>
      </c>
      <c r="B58" s="27" t="s">
        <v>175</v>
      </c>
      <c r="C58" s="82">
        <v>222</v>
      </c>
    </row>
    <row r="59" spans="1:3" ht="17.100000000000001" customHeight="1">
      <c r="A59" s="196">
        <v>2010508</v>
      </c>
      <c r="B59" s="27" t="s">
        <v>176</v>
      </c>
      <c r="C59" s="82"/>
    </row>
    <row r="60" spans="1:3" ht="17.100000000000001" customHeight="1">
      <c r="A60" s="196">
        <v>2010550</v>
      </c>
      <c r="B60" s="27" t="s">
        <v>149</v>
      </c>
      <c r="C60" s="82"/>
    </row>
    <row r="61" spans="1:3" ht="17.100000000000001" customHeight="1">
      <c r="A61" s="196">
        <v>2010599</v>
      </c>
      <c r="B61" s="27" t="s">
        <v>177</v>
      </c>
      <c r="C61" s="82">
        <v>21</v>
      </c>
    </row>
    <row r="62" spans="1:3" ht="17.100000000000001" customHeight="1">
      <c r="A62" s="194">
        <v>20106</v>
      </c>
      <c r="B62" s="26" t="s">
        <v>178</v>
      </c>
      <c r="C62" s="87">
        <f>SUM(C63:C72)</f>
        <v>2338</v>
      </c>
    </row>
    <row r="63" spans="1:3" ht="17.100000000000001" customHeight="1">
      <c r="A63" s="196">
        <v>2010601</v>
      </c>
      <c r="B63" s="27" t="s">
        <v>140</v>
      </c>
      <c r="C63" s="82">
        <v>2088</v>
      </c>
    </row>
    <row r="64" spans="1:3" ht="17.100000000000001" customHeight="1">
      <c r="A64" s="196">
        <v>2010602</v>
      </c>
      <c r="B64" s="27" t="s">
        <v>141</v>
      </c>
      <c r="C64" s="82"/>
    </row>
    <row r="65" spans="1:3" ht="17.100000000000001" customHeight="1">
      <c r="A65" s="196">
        <v>2010603</v>
      </c>
      <c r="B65" s="27" t="s">
        <v>142</v>
      </c>
      <c r="C65" s="82"/>
    </row>
    <row r="66" spans="1:3" ht="17.100000000000001" customHeight="1">
      <c r="A66" s="196">
        <v>2010604</v>
      </c>
      <c r="B66" s="27" t="s">
        <v>179</v>
      </c>
      <c r="C66" s="82"/>
    </row>
    <row r="67" spans="1:3" ht="17.100000000000001" customHeight="1">
      <c r="A67" s="196">
        <v>2010605</v>
      </c>
      <c r="B67" s="27" t="s">
        <v>180</v>
      </c>
      <c r="C67" s="82">
        <v>50</v>
      </c>
    </row>
    <row r="68" spans="1:3" ht="17.100000000000001" customHeight="1">
      <c r="A68" s="196">
        <v>2010606</v>
      </c>
      <c r="B68" s="27" t="s">
        <v>181</v>
      </c>
      <c r="C68" s="82"/>
    </row>
    <row r="69" spans="1:3" ht="17.100000000000001" customHeight="1">
      <c r="A69" s="196">
        <v>2010607</v>
      </c>
      <c r="B69" s="27" t="s">
        <v>182</v>
      </c>
      <c r="C69" s="82">
        <v>50</v>
      </c>
    </row>
    <row r="70" spans="1:3" ht="17.100000000000001" customHeight="1">
      <c r="A70" s="196">
        <v>2010608</v>
      </c>
      <c r="B70" s="27" t="s">
        <v>183</v>
      </c>
      <c r="C70" s="82"/>
    </row>
    <row r="71" spans="1:3" ht="17.100000000000001" customHeight="1">
      <c r="A71" s="196">
        <v>2010650</v>
      </c>
      <c r="B71" s="27" t="s">
        <v>149</v>
      </c>
      <c r="C71" s="82"/>
    </row>
    <row r="72" spans="1:3" ht="17.100000000000001" customHeight="1">
      <c r="A72" s="196">
        <v>2010699</v>
      </c>
      <c r="B72" s="27" t="s">
        <v>184</v>
      </c>
      <c r="C72" s="82">
        <v>150</v>
      </c>
    </row>
    <row r="73" spans="1:3" ht="17.100000000000001" customHeight="1">
      <c r="A73" s="194">
        <v>20107</v>
      </c>
      <c r="B73" s="26" t="s">
        <v>185</v>
      </c>
      <c r="C73" s="87">
        <f>SUM(C74:C84)</f>
        <v>6300</v>
      </c>
    </row>
    <row r="74" spans="1:3" ht="17.100000000000001" customHeight="1">
      <c r="A74" s="196">
        <v>2010701</v>
      </c>
      <c r="B74" s="27" t="s">
        <v>140</v>
      </c>
      <c r="C74" s="82"/>
    </row>
    <row r="75" spans="1:3" ht="17.100000000000001" customHeight="1">
      <c r="A75" s="196">
        <v>2010702</v>
      </c>
      <c r="B75" s="27" t="s">
        <v>141</v>
      </c>
      <c r="C75" s="82"/>
    </row>
    <row r="76" spans="1:3" ht="17.100000000000001" customHeight="1">
      <c r="A76" s="196">
        <v>2010703</v>
      </c>
      <c r="B76" s="27" t="s">
        <v>142</v>
      </c>
      <c r="C76" s="82"/>
    </row>
    <row r="77" spans="1:3" ht="17.100000000000001" customHeight="1">
      <c r="A77" s="196">
        <v>2010704</v>
      </c>
      <c r="B77" s="27" t="s">
        <v>186</v>
      </c>
      <c r="C77" s="82"/>
    </row>
    <row r="78" spans="1:3" ht="17.100000000000001" customHeight="1">
      <c r="A78" s="196">
        <v>2010705</v>
      </c>
      <c r="B78" s="27" t="s">
        <v>187</v>
      </c>
      <c r="C78" s="82"/>
    </row>
    <row r="79" spans="1:3" ht="17.100000000000001" customHeight="1">
      <c r="A79" s="196">
        <v>2010706</v>
      </c>
      <c r="B79" s="27" t="s">
        <v>188</v>
      </c>
      <c r="C79" s="82"/>
    </row>
    <row r="80" spans="1:3" ht="17.100000000000001" customHeight="1">
      <c r="A80" s="196">
        <v>2010707</v>
      </c>
      <c r="B80" s="27" t="s">
        <v>189</v>
      </c>
      <c r="C80" s="82"/>
    </row>
    <row r="81" spans="1:3" ht="17.100000000000001" customHeight="1">
      <c r="A81" s="196">
        <v>2010708</v>
      </c>
      <c r="B81" s="27" t="s">
        <v>190</v>
      </c>
      <c r="C81" s="82"/>
    </row>
    <row r="82" spans="1:3" ht="17.100000000000001" customHeight="1">
      <c r="A82" s="196">
        <v>2010709</v>
      </c>
      <c r="B82" s="27" t="s">
        <v>182</v>
      </c>
      <c r="C82" s="82"/>
    </row>
    <row r="83" spans="1:3" ht="17.100000000000001" customHeight="1">
      <c r="A83" s="196">
        <v>2010750</v>
      </c>
      <c r="B83" s="27" t="s">
        <v>149</v>
      </c>
      <c r="C83" s="82"/>
    </row>
    <row r="84" spans="1:3" ht="17.100000000000001" customHeight="1">
      <c r="A84" s="196">
        <v>2010799</v>
      </c>
      <c r="B84" s="27" t="s">
        <v>191</v>
      </c>
      <c r="C84" s="82">
        <v>6300</v>
      </c>
    </row>
    <row r="85" spans="1:3" ht="17.100000000000001" customHeight="1">
      <c r="A85" s="194">
        <v>20108</v>
      </c>
      <c r="B85" s="26" t="s">
        <v>192</v>
      </c>
      <c r="C85" s="87">
        <f>SUM(C86:C93)</f>
        <v>948</v>
      </c>
    </row>
    <row r="86" spans="1:3" ht="17.100000000000001" customHeight="1">
      <c r="A86" s="196">
        <v>2010801</v>
      </c>
      <c r="B86" s="27" t="s">
        <v>140</v>
      </c>
      <c r="C86" s="82">
        <v>668</v>
      </c>
    </row>
    <row r="87" spans="1:3" ht="17.100000000000001" customHeight="1">
      <c r="A87" s="196">
        <v>2010802</v>
      </c>
      <c r="B87" s="27" t="s">
        <v>141</v>
      </c>
      <c r="C87" s="82"/>
    </row>
    <row r="88" spans="1:3" ht="17.100000000000001" customHeight="1">
      <c r="A88" s="196">
        <v>2010803</v>
      </c>
      <c r="B88" s="27" t="s">
        <v>142</v>
      </c>
      <c r="C88" s="82"/>
    </row>
    <row r="89" spans="1:3" ht="17.100000000000001" customHeight="1">
      <c r="A89" s="196">
        <v>2010804</v>
      </c>
      <c r="B89" s="27" t="s">
        <v>193</v>
      </c>
      <c r="C89" s="82">
        <v>280</v>
      </c>
    </row>
    <row r="90" spans="1:3" ht="17.100000000000001" customHeight="1">
      <c r="A90" s="196">
        <v>2010805</v>
      </c>
      <c r="B90" s="27" t="s">
        <v>194</v>
      </c>
      <c r="C90" s="82"/>
    </row>
    <row r="91" spans="1:3" ht="17.100000000000001" customHeight="1">
      <c r="A91" s="196">
        <v>2010806</v>
      </c>
      <c r="B91" s="27" t="s">
        <v>182</v>
      </c>
      <c r="C91" s="82"/>
    </row>
    <row r="92" spans="1:3" ht="17.100000000000001" customHeight="1">
      <c r="A92" s="196">
        <v>2010850</v>
      </c>
      <c r="B92" s="27" t="s">
        <v>149</v>
      </c>
      <c r="C92" s="82"/>
    </row>
    <row r="93" spans="1:3" ht="17.100000000000001" customHeight="1">
      <c r="A93" s="196">
        <v>2010899</v>
      </c>
      <c r="B93" s="27" t="s">
        <v>195</v>
      </c>
      <c r="C93" s="82"/>
    </row>
    <row r="94" spans="1:3" ht="17.100000000000001" customHeight="1">
      <c r="A94" s="194">
        <v>20109</v>
      </c>
      <c r="B94" s="26" t="s">
        <v>196</v>
      </c>
      <c r="C94" s="87">
        <f>SUM(C95:C106)</f>
        <v>200</v>
      </c>
    </row>
    <row r="95" spans="1:3" ht="17.100000000000001" customHeight="1">
      <c r="A95" s="196">
        <v>2010901</v>
      </c>
      <c r="B95" s="27" t="s">
        <v>140</v>
      </c>
      <c r="C95" s="82"/>
    </row>
    <row r="96" spans="1:3" ht="17.100000000000001" customHeight="1">
      <c r="A96" s="196">
        <v>2010902</v>
      </c>
      <c r="B96" s="27" t="s">
        <v>141</v>
      </c>
      <c r="C96" s="82"/>
    </row>
    <row r="97" spans="1:3" ht="17.100000000000001" customHeight="1">
      <c r="A97" s="196">
        <v>2010903</v>
      </c>
      <c r="B97" s="27" t="s">
        <v>142</v>
      </c>
      <c r="C97" s="82"/>
    </row>
    <row r="98" spans="1:3" ht="17.100000000000001" customHeight="1">
      <c r="A98" s="196">
        <v>2010905</v>
      </c>
      <c r="B98" s="27" t="s">
        <v>197</v>
      </c>
      <c r="C98" s="82"/>
    </row>
    <row r="99" spans="1:3" ht="17.100000000000001" customHeight="1">
      <c r="A99" s="196">
        <v>2010907</v>
      </c>
      <c r="B99" s="27" t="s">
        <v>198</v>
      </c>
      <c r="C99" s="82"/>
    </row>
    <row r="100" spans="1:3" ht="17.100000000000001" customHeight="1">
      <c r="A100" s="196">
        <v>2010908</v>
      </c>
      <c r="B100" s="27" t="s">
        <v>182</v>
      </c>
      <c r="C100" s="82"/>
    </row>
    <row r="101" spans="1:3" ht="17.100000000000001" customHeight="1">
      <c r="A101" s="196">
        <v>2010909</v>
      </c>
      <c r="B101" s="27" t="s">
        <v>199</v>
      </c>
      <c r="C101" s="82"/>
    </row>
    <row r="102" spans="1:3" ht="17.100000000000001" customHeight="1">
      <c r="A102" s="196">
        <v>2010910</v>
      </c>
      <c r="B102" s="27" t="s">
        <v>200</v>
      </c>
      <c r="C102" s="82"/>
    </row>
    <row r="103" spans="1:3" ht="17.100000000000001" customHeight="1">
      <c r="A103" s="196">
        <v>2010911</v>
      </c>
      <c r="B103" s="27" t="s">
        <v>201</v>
      </c>
      <c r="C103" s="82"/>
    </row>
    <row r="104" spans="1:3" ht="17.100000000000001" customHeight="1">
      <c r="A104" s="196">
        <v>2010912</v>
      </c>
      <c r="B104" s="27" t="s">
        <v>202</v>
      </c>
      <c r="C104" s="82"/>
    </row>
    <row r="105" spans="1:3" ht="17.100000000000001" customHeight="1">
      <c r="A105" s="196">
        <v>2010950</v>
      </c>
      <c r="B105" s="27" t="s">
        <v>149</v>
      </c>
      <c r="C105" s="82"/>
    </row>
    <row r="106" spans="1:3" ht="17.100000000000001" customHeight="1">
      <c r="A106" s="196">
        <v>2010999</v>
      </c>
      <c r="B106" s="27" t="s">
        <v>203</v>
      </c>
      <c r="C106" s="82">
        <v>200</v>
      </c>
    </row>
    <row r="107" spans="1:3" ht="17.100000000000001" customHeight="1">
      <c r="A107" s="197">
        <v>20110</v>
      </c>
      <c r="B107" s="26" t="s">
        <v>204</v>
      </c>
      <c r="C107" s="87">
        <f>SUM(C108:C116)</f>
        <v>458</v>
      </c>
    </row>
    <row r="108" spans="1:3" ht="17.100000000000001" customHeight="1">
      <c r="A108" s="195">
        <v>2011001</v>
      </c>
      <c r="B108" s="27" t="s">
        <v>140</v>
      </c>
      <c r="C108" s="82">
        <v>363</v>
      </c>
    </row>
    <row r="109" spans="1:3" ht="17.100000000000001" customHeight="1">
      <c r="A109" s="195">
        <v>2011002</v>
      </c>
      <c r="B109" s="27" t="s">
        <v>141</v>
      </c>
      <c r="C109" s="82"/>
    </row>
    <row r="110" spans="1:3" ht="17.100000000000001" customHeight="1">
      <c r="A110" s="195">
        <v>2011003</v>
      </c>
      <c r="B110" s="27" t="s">
        <v>142</v>
      </c>
      <c r="C110" s="82"/>
    </row>
    <row r="111" spans="1:3" ht="17.100000000000001" customHeight="1">
      <c r="A111" s="195">
        <v>2011004</v>
      </c>
      <c r="B111" s="27" t="s">
        <v>205</v>
      </c>
      <c r="C111" s="82"/>
    </row>
    <row r="112" spans="1:3" ht="17.100000000000001" customHeight="1">
      <c r="A112" s="195">
        <v>2011005</v>
      </c>
      <c r="B112" s="27" t="s">
        <v>206</v>
      </c>
      <c r="C112" s="82"/>
    </row>
    <row r="113" spans="1:3" ht="17.100000000000001" customHeight="1">
      <c r="A113" s="195">
        <v>2011007</v>
      </c>
      <c r="B113" s="27" t="s">
        <v>207</v>
      </c>
      <c r="C113" s="82"/>
    </row>
    <row r="114" spans="1:3" ht="17.100000000000001" customHeight="1">
      <c r="A114" s="195">
        <v>2011008</v>
      </c>
      <c r="B114" s="27" t="s">
        <v>208</v>
      </c>
      <c r="C114" s="82"/>
    </row>
    <row r="115" spans="1:3" ht="17.100000000000001" customHeight="1">
      <c r="A115" s="195">
        <v>2011050</v>
      </c>
      <c r="B115" s="27" t="s">
        <v>149</v>
      </c>
      <c r="C115" s="82"/>
    </row>
    <row r="116" spans="1:3" ht="17.100000000000001" customHeight="1">
      <c r="A116" s="195">
        <v>2011099</v>
      </c>
      <c r="B116" s="27" t="s">
        <v>209</v>
      </c>
      <c r="C116" s="82">
        <v>95</v>
      </c>
    </row>
    <row r="117" spans="1:3" ht="17.100000000000001" customHeight="1">
      <c r="A117" s="197">
        <v>20111</v>
      </c>
      <c r="B117" s="26" t="s">
        <v>210</v>
      </c>
      <c r="C117" s="87">
        <f>SUM(C118:C125)</f>
        <v>5600</v>
      </c>
    </row>
    <row r="118" spans="1:3" ht="17.100000000000001" customHeight="1">
      <c r="A118" s="195">
        <v>2011101</v>
      </c>
      <c r="B118" s="27" t="s">
        <v>140</v>
      </c>
      <c r="C118" s="82">
        <v>3955</v>
      </c>
    </row>
    <row r="119" spans="1:3" ht="17.100000000000001" customHeight="1">
      <c r="A119" s="195">
        <v>2011102</v>
      </c>
      <c r="B119" s="27" t="s">
        <v>141</v>
      </c>
      <c r="C119" s="82"/>
    </row>
    <row r="120" spans="1:3" ht="17.100000000000001" customHeight="1">
      <c r="A120" s="195">
        <v>2011103</v>
      </c>
      <c r="B120" s="27" t="s">
        <v>142</v>
      </c>
      <c r="C120" s="82"/>
    </row>
    <row r="121" spans="1:3" ht="17.100000000000001" customHeight="1">
      <c r="A121" s="195">
        <v>2011104</v>
      </c>
      <c r="B121" s="27" t="s">
        <v>211</v>
      </c>
      <c r="C121" s="82"/>
    </row>
    <row r="122" spans="1:3" ht="17.100000000000001" customHeight="1">
      <c r="A122" s="195">
        <v>2011105</v>
      </c>
      <c r="B122" s="27" t="s">
        <v>212</v>
      </c>
      <c r="C122" s="82"/>
    </row>
    <row r="123" spans="1:3" ht="17.100000000000001" customHeight="1">
      <c r="A123" s="195">
        <v>2011106</v>
      </c>
      <c r="B123" s="27" t="s">
        <v>213</v>
      </c>
      <c r="C123" s="82"/>
    </row>
    <row r="124" spans="1:3" ht="17.100000000000001" customHeight="1">
      <c r="A124" s="195">
        <v>2011150</v>
      </c>
      <c r="B124" s="27" t="s">
        <v>149</v>
      </c>
      <c r="C124" s="82">
        <v>135</v>
      </c>
    </row>
    <row r="125" spans="1:3" ht="17.100000000000001" customHeight="1">
      <c r="A125" s="195">
        <v>2011199</v>
      </c>
      <c r="B125" s="27" t="s">
        <v>214</v>
      </c>
      <c r="C125" s="82">
        <v>1510</v>
      </c>
    </row>
    <row r="126" spans="1:3" ht="17.100000000000001" customHeight="1">
      <c r="A126" s="197">
        <v>20113</v>
      </c>
      <c r="B126" s="26" t="s">
        <v>215</v>
      </c>
      <c r="C126" s="87">
        <f>SUM(C127:C136)</f>
        <v>1861</v>
      </c>
    </row>
    <row r="127" spans="1:3" ht="17.100000000000001" customHeight="1">
      <c r="A127" s="195">
        <v>2011301</v>
      </c>
      <c r="B127" s="27" t="s">
        <v>140</v>
      </c>
      <c r="C127" s="82">
        <v>1442</v>
      </c>
    </row>
    <row r="128" spans="1:3" ht="17.100000000000001" customHeight="1">
      <c r="A128" s="195">
        <v>2011302</v>
      </c>
      <c r="B128" s="27" t="s">
        <v>141</v>
      </c>
      <c r="C128" s="82"/>
    </row>
    <row r="129" spans="1:3" ht="17.100000000000001" customHeight="1">
      <c r="A129" s="195">
        <v>2011303</v>
      </c>
      <c r="B129" s="27" t="s">
        <v>142</v>
      </c>
      <c r="C129" s="82"/>
    </row>
    <row r="130" spans="1:3" ht="17.100000000000001" customHeight="1">
      <c r="A130" s="195">
        <v>2011304</v>
      </c>
      <c r="B130" s="27" t="s">
        <v>216</v>
      </c>
      <c r="C130" s="82"/>
    </row>
    <row r="131" spans="1:3" ht="17.100000000000001" customHeight="1">
      <c r="A131" s="195">
        <v>2011305</v>
      </c>
      <c r="B131" s="27" t="s">
        <v>217</v>
      </c>
      <c r="C131" s="82"/>
    </row>
    <row r="132" spans="1:3" ht="17.100000000000001" customHeight="1">
      <c r="A132" s="195">
        <v>2011306</v>
      </c>
      <c r="B132" s="27" t="s">
        <v>218</v>
      </c>
      <c r="C132" s="82"/>
    </row>
    <row r="133" spans="1:3" ht="17.100000000000001" customHeight="1">
      <c r="A133" s="195">
        <v>2011307</v>
      </c>
      <c r="B133" s="27" t="s">
        <v>219</v>
      </c>
      <c r="C133" s="82"/>
    </row>
    <row r="134" spans="1:3" ht="17.100000000000001" customHeight="1">
      <c r="A134" s="195">
        <v>2011308</v>
      </c>
      <c r="B134" s="27" t="s">
        <v>220</v>
      </c>
      <c r="C134" s="82">
        <v>200</v>
      </c>
    </row>
    <row r="135" spans="1:3" ht="17.100000000000001" customHeight="1">
      <c r="A135" s="195">
        <v>2011350</v>
      </c>
      <c r="B135" s="27" t="s">
        <v>149</v>
      </c>
      <c r="C135" s="82"/>
    </row>
    <row r="136" spans="1:3" ht="17.100000000000001" customHeight="1">
      <c r="A136" s="195">
        <v>2011399</v>
      </c>
      <c r="B136" s="27" t="s">
        <v>221</v>
      </c>
      <c r="C136" s="82">
        <v>219</v>
      </c>
    </row>
    <row r="137" spans="1:3" ht="17.100000000000001" customHeight="1">
      <c r="A137" s="197">
        <v>20114</v>
      </c>
      <c r="B137" s="26" t="s">
        <v>222</v>
      </c>
      <c r="C137" s="87">
        <f>SUM(C138:C150)</f>
        <v>0</v>
      </c>
    </row>
    <row r="138" spans="1:3" ht="17.100000000000001" customHeight="1">
      <c r="A138" s="195">
        <v>2011401</v>
      </c>
      <c r="B138" s="27" t="s">
        <v>140</v>
      </c>
      <c r="C138" s="82"/>
    </row>
    <row r="139" spans="1:3" ht="17.100000000000001" customHeight="1">
      <c r="A139" s="195">
        <v>2011402</v>
      </c>
      <c r="B139" s="27" t="s">
        <v>141</v>
      </c>
      <c r="C139" s="82"/>
    </row>
    <row r="140" spans="1:3" ht="17.100000000000001" customHeight="1">
      <c r="A140" s="195">
        <v>2011403</v>
      </c>
      <c r="B140" s="27" t="s">
        <v>142</v>
      </c>
      <c r="C140" s="82"/>
    </row>
    <row r="141" spans="1:3" ht="17.100000000000001" customHeight="1">
      <c r="A141" s="195">
        <v>2011404</v>
      </c>
      <c r="B141" s="27" t="s">
        <v>223</v>
      </c>
      <c r="C141" s="82"/>
    </row>
    <row r="142" spans="1:3" ht="17.100000000000001" customHeight="1">
      <c r="A142" s="195">
        <v>2011405</v>
      </c>
      <c r="B142" s="27" t="s">
        <v>224</v>
      </c>
      <c r="C142" s="82"/>
    </row>
    <row r="143" spans="1:3" ht="17.100000000000001" customHeight="1">
      <c r="A143" s="195">
        <v>2011406</v>
      </c>
      <c r="B143" s="27" t="s">
        <v>225</v>
      </c>
      <c r="C143" s="82"/>
    </row>
    <row r="144" spans="1:3" ht="17.100000000000001" customHeight="1">
      <c r="A144" s="195">
        <v>2011407</v>
      </c>
      <c r="B144" s="27" t="s">
        <v>226</v>
      </c>
      <c r="C144" s="82"/>
    </row>
    <row r="145" spans="1:3" ht="17.100000000000001" customHeight="1">
      <c r="A145" s="195">
        <v>2011408</v>
      </c>
      <c r="B145" s="27" t="s">
        <v>227</v>
      </c>
      <c r="C145" s="82"/>
    </row>
    <row r="146" spans="1:3" ht="17.100000000000001" customHeight="1">
      <c r="A146" s="195">
        <v>2011409</v>
      </c>
      <c r="B146" s="27" t="s">
        <v>228</v>
      </c>
      <c r="C146" s="82"/>
    </row>
    <row r="147" spans="1:3" ht="17.100000000000001" customHeight="1">
      <c r="A147" s="195">
        <v>2011410</v>
      </c>
      <c r="B147" s="27" t="s">
        <v>229</v>
      </c>
      <c r="C147" s="82"/>
    </row>
    <row r="148" spans="1:3" ht="17.100000000000001" customHeight="1">
      <c r="A148" s="195">
        <v>2011411</v>
      </c>
      <c r="B148" s="27" t="s">
        <v>230</v>
      </c>
      <c r="C148" s="82"/>
    </row>
    <row r="149" spans="1:3" ht="17.100000000000001" customHeight="1">
      <c r="A149" s="195">
        <v>2011450</v>
      </c>
      <c r="B149" s="27" t="s">
        <v>149</v>
      </c>
      <c r="C149" s="82"/>
    </row>
    <row r="150" spans="1:3" ht="17.100000000000001" customHeight="1">
      <c r="A150" s="195">
        <v>2011499</v>
      </c>
      <c r="B150" s="27" t="s">
        <v>231</v>
      </c>
      <c r="C150" s="82"/>
    </row>
    <row r="151" spans="1:3" ht="17.100000000000001" customHeight="1">
      <c r="A151" s="194">
        <v>20123</v>
      </c>
      <c r="B151" s="26" t="s">
        <v>232</v>
      </c>
      <c r="C151" s="87">
        <f>SUM(C152:C157)</f>
        <v>153</v>
      </c>
    </row>
    <row r="152" spans="1:3" ht="17.100000000000001" customHeight="1">
      <c r="A152" s="195">
        <v>2012301</v>
      </c>
      <c r="B152" s="27" t="s">
        <v>140</v>
      </c>
      <c r="C152" s="82"/>
    </row>
    <row r="153" spans="1:3" ht="17.100000000000001" customHeight="1">
      <c r="A153" s="195">
        <v>2012302</v>
      </c>
      <c r="B153" s="27" t="s">
        <v>141</v>
      </c>
      <c r="C153" s="82"/>
    </row>
    <row r="154" spans="1:3" ht="17.100000000000001" customHeight="1">
      <c r="A154" s="195">
        <v>2012303</v>
      </c>
      <c r="B154" s="27" t="s">
        <v>142</v>
      </c>
      <c r="C154" s="82"/>
    </row>
    <row r="155" spans="1:3" ht="17.100000000000001" customHeight="1">
      <c r="A155" s="195">
        <v>2012304</v>
      </c>
      <c r="B155" s="27" t="s">
        <v>233</v>
      </c>
      <c r="C155" s="82"/>
    </row>
    <row r="156" spans="1:3" ht="17.100000000000001" customHeight="1">
      <c r="A156" s="195">
        <v>2012350</v>
      </c>
      <c r="B156" s="27" t="s">
        <v>149</v>
      </c>
      <c r="C156" s="82"/>
    </row>
    <row r="157" spans="1:3" ht="17.100000000000001" customHeight="1">
      <c r="A157" s="195">
        <v>2012399</v>
      </c>
      <c r="B157" s="27" t="s">
        <v>234</v>
      </c>
      <c r="C157" s="82">
        <v>153</v>
      </c>
    </row>
    <row r="158" spans="1:3" ht="17.100000000000001" customHeight="1">
      <c r="A158" s="197">
        <v>20125</v>
      </c>
      <c r="B158" s="26" t="s">
        <v>235</v>
      </c>
      <c r="C158" s="87">
        <f>SUM(C159:C165)</f>
        <v>0</v>
      </c>
    </row>
    <row r="159" spans="1:3" ht="17.100000000000001" customHeight="1">
      <c r="A159" s="195">
        <v>2012501</v>
      </c>
      <c r="B159" s="27" t="s">
        <v>140</v>
      </c>
      <c r="C159" s="82"/>
    </row>
    <row r="160" spans="1:3" ht="17.100000000000001" customHeight="1">
      <c r="A160" s="195">
        <v>2012502</v>
      </c>
      <c r="B160" s="27" t="s">
        <v>141</v>
      </c>
      <c r="C160" s="82"/>
    </row>
    <row r="161" spans="1:3" ht="17.100000000000001" customHeight="1">
      <c r="A161" s="195">
        <v>2012503</v>
      </c>
      <c r="B161" s="27" t="s">
        <v>142</v>
      </c>
      <c r="C161" s="82"/>
    </row>
    <row r="162" spans="1:3" ht="17.100000000000001" customHeight="1">
      <c r="A162" s="195">
        <v>2012504</v>
      </c>
      <c r="B162" s="27" t="s">
        <v>236</v>
      </c>
      <c r="C162" s="82"/>
    </row>
    <row r="163" spans="1:3" ht="17.100000000000001" customHeight="1">
      <c r="A163" s="195">
        <v>2012505</v>
      </c>
      <c r="B163" s="27" t="s">
        <v>237</v>
      </c>
      <c r="C163" s="82"/>
    </row>
    <row r="164" spans="1:3" ht="17.100000000000001" customHeight="1">
      <c r="A164" s="195">
        <v>2012550</v>
      </c>
      <c r="B164" s="27" t="s">
        <v>149</v>
      </c>
      <c r="C164" s="82"/>
    </row>
    <row r="165" spans="1:3" ht="17.100000000000001" customHeight="1">
      <c r="A165" s="195">
        <v>2012599</v>
      </c>
      <c r="B165" s="27" t="s">
        <v>238</v>
      </c>
      <c r="C165" s="82"/>
    </row>
    <row r="166" spans="1:3" ht="17.100000000000001" customHeight="1">
      <c r="A166" s="197">
        <v>20126</v>
      </c>
      <c r="B166" s="26" t="s">
        <v>239</v>
      </c>
      <c r="C166" s="87">
        <f>SUM(C167:C171)</f>
        <v>0</v>
      </c>
    </row>
    <row r="167" spans="1:3" ht="17.100000000000001" customHeight="1">
      <c r="A167" s="196">
        <v>2012601</v>
      </c>
      <c r="B167" s="27" t="s">
        <v>140</v>
      </c>
      <c r="C167" s="82"/>
    </row>
    <row r="168" spans="1:3" ht="17.100000000000001" customHeight="1">
      <c r="A168" s="196">
        <v>2012602</v>
      </c>
      <c r="B168" s="27" t="s">
        <v>141</v>
      </c>
      <c r="C168" s="82"/>
    </row>
    <row r="169" spans="1:3" ht="17.100000000000001" customHeight="1">
      <c r="A169" s="196">
        <v>2012603</v>
      </c>
      <c r="B169" s="27" t="s">
        <v>142</v>
      </c>
      <c r="C169" s="82"/>
    </row>
    <row r="170" spans="1:3" ht="17.100000000000001" customHeight="1">
      <c r="A170" s="196">
        <v>2012604</v>
      </c>
      <c r="B170" s="27" t="s">
        <v>240</v>
      </c>
      <c r="C170" s="82"/>
    </row>
    <row r="171" spans="1:3" ht="17.100000000000001" customHeight="1">
      <c r="A171" s="196">
        <v>2012699</v>
      </c>
      <c r="B171" s="27" t="s">
        <v>241</v>
      </c>
      <c r="C171" s="82"/>
    </row>
    <row r="172" spans="1:3" ht="17.100000000000001" customHeight="1">
      <c r="A172" s="197">
        <v>20128</v>
      </c>
      <c r="B172" s="26" t="s">
        <v>242</v>
      </c>
      <c r="C172" s="87">
        <f>SUM(C173:C178)</f>
        <v>552</v>
      </c>
    </row>
    <row r="173" spans="1:3" ht="17.100000000000001" customHeight="1">
      <c r="A173" s="195">
        <v>2012801</v>
      </c>
      <c r="B173" s="27" t="s">
        <v>140</v>
      </c>
      <c r="C173" s="82">
        <v>346</v>
      </c>
    </row>
    <row r="174" spans="1:3" ht="17.100000000000001" customHeight="1">
      <c r="A174" s="195">
        <v>2012802</v>
      </c>
      <c r="B174" s="27" t="s">
        <v>141</v>
      </c>
      <c r="C174" s="82"/>
    </row>
    <row r="175" spans="1:3" ht="17.100000000000001" customHeight="1">
      <c r="A175" s="195">
        <v>2012803</v>
      </c>
      <c r="B175" s="27" t="s">
        <v>142</v>
      </c>
      <c r="C175" s="82"/>
    </row>
    <row r="176" spans="1:3" ht="17.100000000000001" customHeight="1">
      <c r="A176" s="195">
        <v>2012804</v>
      </c>
      <c r="B176" s="27" t="s">
        <v>154</v>
      </c>
      <c r="C176" s="83"/>
    </row>
    <row r="177" spans="1:3" ht="17.100000000000001" customHeight="1">
      <c r="A177" s="195">
        <v>2012805</v>
      </c>
      <c r="B177" s="27" t="s">
        <v>149</v>
      </c>
      <c r="C177" s="82"/>
    </row>
    <row r="178" spans="1:3" ht="17.100000000000001" customHeight="1">
      <c r="A178" s="195">
        <v>2012899</v>
      </c>
      <c r="B178" s="27" t="s">
        <v>243</v>
      </c>
      <c r="C178" s="82">
        <v>206</v>
      </c>
    </row>
    <row r="179" spans="1:3" ht="17.100000000000001" customHeight="1">
      <c r="A179" s="197">
        <v>20129</v>
      </c>
      <c r="B179" s="26" t="s">
        <v>244</v>
      </c>
      <c r="C179" s="87">
        <f>SUM(C180:C185)</f>
        <v>720</v>
      </c>
    </row>
    <row r="180" spans="1:3" ht="17.100000000000001" customHeight="1">
      <c r="A180" s="195">
        <v>2012901</v>
      </c>
      <c r="B180" s="27" t="s">
        <v>140</v>
      </c>
      <c r="C180" s="82">
        <v>374</v>
      </c>
    </row>
    <row r="181" spans="1:3" ht="17.100000000000001" customHeight="1">
      <c r="A181" s="195">
        <v>2012902</v>
      </c>
      <c r="B181" s="27" t="s">
        <v>141</v>
      </c>
      <c r="C181" s="82"/>
    </row>
    <row r="182" spans="1:3" ht="17.100000000000001" customHeight="1">
      <c r="A182" s="195">
        <v>2012903</v>
      </c>
      <c r="B182" s="27" t="s">
        <v>142</v>
      </c>
      <c r="C182" s="82"/>
    </row>
    <row r="183" spans="1:3" ht="17.100000000000001" customHeight="1">
      <c r="A183" s="195">
        <v>2012904</v>
      </c>
      <c r="B183" s="27" t="s">
        <v>245</v>
      </c>
      <c r="C183" s="82"/>
    </row>
    <row r="184" spans="1:3" ht="17.100000000000001" customHeight="1">
      <c r="A184" s="195">
        <v>2012950</v>
      </c>
      <c r="B184" s="27" t="s">
        <v>149</v>
      </c>
      <c r="C184" s="82"/>
    </row>
    <row r="185" spans="1:3" ht="17.100000000000001" customHeight="1">
      <c r="A185" s="195">
        <v>2012999</v>
      </c>
      <c r="B185" s="27" t="s">
        <v>246</v>
      </c>
      <c r="C185" s="82">
        <v>346</v>
      </c>
    </row>
    <row r="186" spans="1:3" ht="17.100000000000001" customHeight="1">
      <c r="A186" s="194">
        <v>20131</v>
      </c>
      <c r="B186" s="26" t="s">
        <v>247</v>
      </c>
      <c r="C186" s="87">
        <f>SUM(C187:C192)</f>
        <v>3757</v>
      </c>
    </row>
    <row r="187" spans="1:3" ht="17.100000000000001" customHeight="1">
      <c r="A187" s="195">
        <v>2013101</v>
      </c>
      <c r="B187" s="27" t="s">
        <v>140</v>
      </c>
      <c r="C187" s="82">
        <v>2362</v>
      </c>
    </row>
    <row r="188" spans="1:3" ht="17.100000000000001" customHeight="1">
      <c r="A188" s="195">
        <v>2013102</v>
      </c>
      <c r="B188" s="27" t="s">
        <v>141</v>
      </c>
      <c r="C188" s="82"/>
    </row>
    <row r="189" spans="1:3" ht="17.100000000000001" customHeight="1">
      <c r="A189" s="195">
        <v>2013103</v>
      </c>
      <c r="B189" s="27" t="s">
        <v>142</v>
      </c>
      <c r="C189" s="82"/>
    </row>
    <row r="190" spans="1:3" ht="17.100000000000001" customHeight="1">
      <c r="A190" s="195">
        <v>2013104</v>
      </c>
      <c r="B190" s="27" t="s">
        <v>248</v>
      </c>
      <c r="C190" s="82"/>
    </row>
    <row r="191" spans="1:3" ht="17.100000000000001" customHeight="1">
      <c r="A191" s="195">
        <v>2013150</v>
      </c>
      <c r="B191" s="27" t="s">
        <v>149</v>
      </c>
      <c r="C191" s="82"/>
    </row>
    <row r="192" spans="1:3" ht="17.100000000000001" customHeight="1">
      <c r="A192" s="195">
        <v>2013199</v>
      </c>
      <c r="B192" s="27" t="s">
        <v>249</v>
      </c>
      <c r="C192" s="82">
        <v>1395</v>
      </c>
    </row>
    <row r="193" spans="1:3" ht="17.100000000000001" customHeight="1">
      <c r="A193" s="194">
        <v>20132</v>
      </c>
      <c r="B193" s="26" t="s">
        <v>250</v>
      </c>
      <c r="C193" s="87">
        <f>SUM(C194:C199)</f>
        <v>1039</v>
      </c>
    </row>
    <row r="194" spans="1:3" ht="17.100000000000001" customHeight="1">
      <c r="A194" s="195">
        <v>2013201</v>
      </c>
      <c r="B194" s="27" t="s">
        <v>140</v>
      </c>
      <c r="C194" s="82">
        <v>776</v>
      </c>
    </row>
    <row r="195" spans="1:3" ht="17.100000000000001" customHeight="1">
      <c r="A195" s="195">
        <v>2013202</v>
      </c>
      <c r="B195" s="27" t="s">
        <v>141</v>
      </c>
      <c r="C195" s="82"/>
    </row>
    <row r="196" spans="1:3" ht="17.100000000000001" customHeight="1">
      <c r="A196" s="195">
        <v>2013203</v>
      </c>
      <c r="B196" s="27" t="s">
        <v>142</v>
      </c>
      <c r="C196" s="82"/>
    </row>
    <row r="197" spans="1:3" ht="17.100000000000001" customHeight="1">
      <c r="A197" s="195">
        <v>2013204</v>
      </c>
      <c r="B197" s="27" t="s">
        <v>251</v>
      </c>
      <c r="C197" s="82"/>
    </row>
    <row r="198" spans="1:3" ht="17.100000000000001" customHeight="1">
      <c r="A198" s="195">
        <v>2013250</v>
      </c>
      <c r="B198" s="27" t="s">
        <v>149</v>
      </c>
      <c r="C198" s="82"/>
    </row>
    <row r="199" spans="1:3" ht="17.100000000000001" customHeight="1">
      <c r="A199" s="195">
        <v>2013299</v>
      </c>
      <c r="B199" s="27" t="s">
        <v>252</v>
      </c>
      <c r="C199" s="82">
        <v>263</v>
      </c>
    </row>
    <row r="200" spans="1:3" ht="17.100000000000001" customHeight="1">
      <c r="A200" s="194">
        <v>20133</v>
      </c>
      <c r="B200" s="26" t="s">
        <v>253</v>
      </c>
      <c r="C200" s="87">
        <f>SUM(C201:C205)</f>
        <v>958</v>
      </c>
    </row>
    <row r="201" spans="1:3" ht="17.100000000000001" customHeight="1">
      <c r="A201" s="195">
        <v>2013301</v>
      </c>
      <c r="B201" s="27" t="s">
        <v>140</v>
      </c>
      <c r="C201" s="82">
        <v>502</v>
      </c>
    </row>
    <row r="202" spans="1:3" ht="17.100000000000001" customHeight="1">
      <c r="A202" s="195">
        <v>2013302</v>
      </c>
      <c r="B202" s="27" t="s">
        <v>141</v>
      </c>
      <c r="C202" s="82"/>
    </row>
    <row r="203" spans="1:3" ht="17.100000000000001" customHeight="1">
      <c r="A203" s="195">
        <v>2013303</v>
      </c>
      <c r="B203" s="27" t="s">
        <v>142</v>
      </c>
      <c r="C203" s="82"/>
    </row>
    <row r="204" spans="1:3" ht="17.100000000000001" customHeight="1">
      <c r="A204" s="195">
        <v>2013350</v>
      </c>
      <c r="B204" s="27" t="s">
        <v>149</v>
      </c>
      <c r="C204" s="82"/>
    </row>
    <row r="205" spans="1:3" ht="17.100000000000001" customHeight="1">
      <c r="A205" s="195">
        <v>2013399</v>
      </c>
      <c r="B205" s="27" t="s">
        <v>254</v>
      </c>
      <c r="C205" s="82">
        <v>456</v>
      </c>
    </row>
    <row r="206" spans="1:3" ht="17.100000000000001" customHeight="1">
      <c r="A206" s="197">
        <v>20134</v>
      </c>
      <c r="B206" s="26" t="s">
        <v>255</v>
      </c>
      <c r="C206" s="87">
        <f>SUM(C207:C213)</f>
        <v>882</v>
      </c>
    </row>
    <row r="207" spans="1:3" ht="17.100000000000001" customHeight="1">
      <c r="A207" s="195">
        <v>2013401</v>
      </c>
      <c r="B207" s="27" t="s">
        <v>140</v>
      </c>
      <c r="C207" s="82">
        <v>546</v>
      </c>
    </row>
    <row r="208" spans="1:3" ht="17.100000000000001" customHeight="1">
      <c r="A208" s="195">
        <v>2013402</v>
      </c>
      <c r="B208" s="27" t="s">
        <v>141</v>
      </c>
      <c r="C208" s="82"/>
    </row>
    <row r="209" spans="1:3" ht="17.100000000000001" customHeight="1">
      <c r="A209" s="195">
        <v>2013403</v>
      </c>
      <c r="B209" s="27" t="s">
        <v>142</v>
      </c>
      <c r="C209" s="82"/>
    </row>
    <row r="210" spans="1:3" ht="17.100000000000001" customHeight="1">
      <c r="A210" s="195">
        <v>2013404</v>
      </c>
      <c r="B210" s="27" t="s">
        <v>256</v>
      </c>
      <c r="C210" s="82">
        <v>137</v>
      </c>
    </row>
    <row r="211" spans="1:3" ht="17.100000000000001" customHeight="1">
      <c r="A211" s="195">
        <v>2013405</v>
      </c>
      <c r="B211" s="27" t="s">
        <v>257</v>
      </c>
      <c r="C211" s="82"/>
    </row>
    <row r="212" spans="1:3" ht="17.100000000000001" customHeight="1">
      <c r="A212" s="195">
        <v>2013450</v>
      </c>
      <c r="B212" s="27" t="s">
        <v>149</v>
      </c>
      <c r="C212" s="83"/>
    </row>
    <row r="213" spans="1:3" ht="17.100000000000001" customHeight="1">
      <c r="A213" s="195">
        <v>2013499</v>
      </c>
      <c r="B213" s="27" t="s">
        <v>258</v>
      </c>
      <c r="C213" s="82">
        <v>199</v>
      </c>
    </row>
    <row r="214" spans="1:3" ht="17.100000000000001" customHeight="1">
      <c r="A214" s="198">
        <v>20135</v>
      </c>
      <c r="B214" s="26" t="s">
        <v>259</v>
      </c>
      <c r="C214" s="88">
        <f>SUM(C215:C219)</f>
        <v>0</v>
      </c>
    </row>
    <row r="215" spans="1:3" ht="17.100000000000001" customHeight="1">
      <c r="A215" s="199">
        <v>2013501</v>
      </c>
      <c r="B215" s="27" t="s">
        <v>140</v>
      </c>
      <c r="C215" s="82"/>
    </row>
    <row r="216" spans="1:3" ht="17.100000000000001" customHeight="1">
      <c r="A216" s="199">
        <v>2013502</v>
      </c>
      <c r="B216" s="27" t="s">
        <v>141</v>
      </c>
      <c r="C216" s="82"/>
    </row>
    <row r="217" spans="1:3" ht="17.100000000000001" customHeight="1">
      <c r="A217" s="199">
        <v>2013503</v>
      </c>
      <c r="B217" s="27" t="s">
        <v>142</v>
      </c>
      <c r="C217" s="84"/>
    </row>
    <row r="218" spans="1:3" ht="17.100000000000001" customHeight="1">
      <c r="A218" s="199">
        <v>2013550</v>
      </c>
      <c r="B218" s="27" t="s">
        <v>149</v>
      </c>
      <c r="C218" s="84"/>
    </row>
    <row r="219" spans="1:3" ht="17.100000000000001" customHeight="1">
      <c r="A219" s="199">
        <v>2013599</v>
      </c>
      <c r="B219" s="27" t="s">
        <v>260</v>
      </c>
      <c r="C219" s="84"/>
    </row>
    <row r="220" spans="1:3" ht="17.100000000000001" customHeight="1">
      <c r="A220" s="198">
        <v>20136</v>
      </c>
      <c r="B220" s="26" t="s">
        <v>261</v>
      </c>
      <c r="C220" s="84">
        <f>SUM(C221:C225)</f>
        <v>3056</v>
      </c>
    </row>
    <row r="221" spans="1:3" ht="17.100000000000001" customHeight="1">
      <c r="A221" s="200">
        <v>2013601</v>
      </c>
      <c r="B221" s="27" t="s">
        <v>140</v>
      </c>
      <c r="C221" s="85">
        <v>1720</v>
      </c>
    </row>
    <row r="222" spans="1:3" ht="17.100000000000001" customHeight="1">
      <c r="A222" s="200">
        <v>2013602</v>
      </c>
      <c r="B222" s="27" t="s">
        <v>141</v>
      </c>
      <c r="C222" s="85"/>
    </row>
    <row r="223" spans="1:3" ht="17.100000000000001" customHeight="1">
      <c r="A223" s="200">
        <v>2013603</v>
      </c>
      <c r="B223" s="27" t="s">
        <v>142</v>
      </c>
      <c r="C223" s="85"/>
    </row>
    <row r="224" spans="1:3" ht="17.100000000000001" customHeight="1">
      <c r="A224" s="200">
        <v>2013650</v>
      </c>
      <c r="B224" s="27" t="s">
        <v>149</v>
      </c>
      <c r="C224" s="85"/>
    </row>
    <row r="225" spans="1:3" ht="17.100000000000001" customHeight="1">
      <c r="A225" s="200">
        <v>2013699</v>
      </c>
      <c r="B225" s="27" t="s">
        <v>262</v>
      </c>
      <c r="C225" s="85">
        <v>1336</v>
      </c>
    </row>
    <row r="226" spans="1:3" ht="17.100000000000001" customHeight="1">
      <c r="A226" s="201">
        <v>20137</v>
      </c>
      <c r="B226" s="26" t="s">
        <v>263</v>
      </c>
      <c r="C226" s="85">
        <f>SUM(C227:C231)</f>
        <v>404</v>
      </c>
    </row>
    <row r="227" spans="1:3" ht="17.100000000000001" customHeight="1">
      <c r="A227" s="199">
        <v>2013701</v>
      </c>
      <c r="B227" s="27" t="s">
        <v>140</v>
      </c>
      <c r="C227" s="85">
        <v>139</v>
      </c>
    </row>
    <row r="228" spans="1:3" ht="17.100000000000001" customHeight="1">
      <c r="A228" s="199">
        <v>2013702</v>
      </c>
      <c r="B228" s="27" t="s">
        <v>141</v>
      </c>
      <c r="C228" s="85"/>
    </row>
    <row r="229" spans="1:3" ht="17.100000000000001" customHeight="1">
      <c r="A229" s="199">
        <v>2013703</v>
      </c>
      <c r="B229" s="27" t="s">
        <v>142</v>
      </c>
      <c r="C229" s="84"/>
    </row>
    <row r="230" spans="1:3" ht="17.100000000000001" customHeight="1">
      <c r="A230" s="199">
        <v>2013750</v>
      </c>
      <c r="B230" s="27" t="s">
        <v>149</v>
      </c>
      <c r="C230" s="84"/>
    </row>
    <row r="231" spans="1:3" ht="17.100000000000001" customHeight="1">
      <c r="A231" s="199">
        <v>2013799</v>
      </c>
      <c r="B231" s="27" t="s">
        <v>264</v>
      </c>
      <c r="C231" s="84">
        <v>265</v>
      </c>
    </row>
    <row r="232" spans="1:3" ht="17.100000000000001" customHeight="1">
      <c r="A232" s="201">
        <v>20138</v>
      </c>
      <c r="B232" s="26" t="s">
        <v>265</v>
      </c>
      <c r="C232" s="84">
        <f>SUM(C233:C248)</f>
        <v>11015</v>
      </c>
    </row>
    <row r="233" spans="1:3" ht="17.100000000000001" customHeight="1">
      <c r="A233" s="199">
        <v>2013801</v>
      </c>
      <c r="B233" s="27" t="s">
        <v>140</v>
      </c>
      <c r="C233" s="82">
        <v>8906</v>
      </c>
    </row>
    <row r="234" spans="1:3" ht="17.100000000000001" customHeight="1">
      <c r="A234" s="199">
        <v>2013802</v>
      </c>
      <c r="B234" s="27" t="s">
        <v>141</v>
      </c>
      <c r="C234" s="82"/>
    </row>
    <row r="235" spans="1:3" ht="17.100000000000001" customHeight="1">
      <c r="A235" s="199">
        <v>2013803</v>
      </c>
      <c r="B235" s="27" t="s">
        <v>142</v>
      </c>
      <c r="C235" s="82"/>
    </row>
    <row r="236" spans="1:3" ht="17.100000000000001" customHeight="1">
      <c r="A236" s="199">
        <v>2013804</v>
      </c>
      <c r="B236" s="27" t="s">
        <v>266</v>
      </c>
      <c r="C236" s="82"/>
    </row>
    <row r="237" spans="1:3" ht="17.100000000000001" customHeight="1">
      <c r="A237" s="199">
        <v>2013805</v>
      </c>
      <c r="B237" s="27" t="s">
        <v>267</v>
      </c>
      <c r="C237" s="82"/>
    </row>
    <row r="238" spans="1:3" ht="17.100000000000001" customHeight="1">
      <c r="A238" s="199">
        <v>2013806</v>
      </c>
      <c r="B238" s="27" t="s">
        <v>268</v>
      </c>
      <c r="C238" s="82">
        <v>30</v>
      </c>
    </row>
    <row r="239" spans="1:3" ht="17.100000000000001" customHeight="1">
      <c r="A239" s="199">
        <v>2013807</v>
      </c>
      <c r="B239" s="27" t="s">
        <v>269</v>
      </c>
      <c r="C239" s="82"/>
    </row>
    <row r="240" spans="1:3" ht="17.100000000000001" customHeight="1">
      <c r="A240" s="199">
        <v>2013808</v>
      </c>
      <c r="B240" s="27" t="s">
        <v>182</v>
      </c>
      <c r="C240" s="82"/>
    </row>
    <row r="241" spans="1:3" ht="17.100000000000001" customHeight="1">
      <c r="A241" s="199">
        <v>2013809</v>
      </c>
      <c r="B241" s="27" t="s">
        <v>270</v>
      </c>
      <c r="C241" s="82"/>
    </row>
    <row r="242" spans="1:3" ht="17.100000000000001" customHeight="1">
      <c r="A242" s="199">
        <v>2013810</v>
      </c>
      <c r="B242" s="27" t="s">
        <v>271</v>
      </c>
      <c r="C242" s="82"/>
    </row>
    <row r="243" spans="1:3" ht="17.100000000000001" customHeight="1">
      <c r="A243" s="199">
        <v>2013811</v>
      </c>
      <c r="B243" s="27" t="s">
        <v>272</v>
      </c>
      <c r="C243" s="82"/>
    </row>
    <row r="244" spans="1:3" ht="17.100000000000001" customHeight="1">
      <c r="A244" s="199">
        <v>2013812</v>
      </c>
      <c r="B244" s="27" t="s">
        <v>273</v>
      </c>
      <c r="C244" s="82"/>
    </row>
    <row r="245" spans="1:3" ht="17.100000000000001" customHeight="1">
      <c r="A245" s="199">
        <v>2013813</v>
      </c>
      <c r="B245" s="27" t="s">
        <v>274</v>
      </c>
      <c r="C245" s="82"/>
    </row>
    <row r="246" spans="1:3" ht="17.100000000000001" customHeight="1">
      <c r="A246" s="199">
        <v>2013814</v>
      </c>
      <c r="B246" s="27" t="s">
        <v>275</v>
      </c>
      <c r="C246" s="82"/>
    </row>
    <row r="247" spans="1:3" ht="17.100000000000001" customHeight="1">
      <c r="A247" s="199">
        <v>2013850</v>
      </c>
      <c r="B247" s="27" t="s">
        <v>149</v>
      </c>
      <c r="C247" s="82"/>
    </row>
    <row r="248" spans="1:3" ht="17.100000000000001" customHeight="1">
      <c r="A248" s="199">
        <v>2013899</v>
      </c>
      <c r="B248" s="27" t="s">
        <v>276</v>
      </c>
      <c r="C248" s="82">
        <v>2079</v>
      </c>
    </row>
    <row r="249" spans="1:3" ht="17.100000000000001" customHeight="1">
      <c r="A249" s="198">
        <v>20199</v>
      </c>
      <c r="B249" s="26" t="s">
        <v>277</v>
      </c>
      <c r="C249" s="87">
        <f>SUM(C250:C251)</f>
        <v>16416</v>
      </c>
    </row>
    <row r="250" spans="1:3" ht="17.100000000000001" customHeight="1">
      <c r="A250" s="199">
        <v>2019901</v>
      </c>
      <c r="B250" s="27" t="s">
        <v>278</v>
      </c>
      <c r="C250" s="82">
        <v>60</v>
      </c>
    </row>
    <row r="251" spans="1:3" ht="17.100000000000001" customHeight="1">
      <c r="A251" s="199">
        <v>2019999</v>
      </c>
      <c r="B251" s="27" t="s">
        <v>279</v>
      </c>
      <c r="C251" s="82">
        <v>16356</v>
      </c>
    </row>
    <row r="252" spans="1:3" ht="17.100000000000001" customHeight="1">
      <c r="A252" s="202">
        <v>202</v>
      </c>
      <c r="B252" s="26" t="s">
        <v>280</v>
      </c>
      <c r="C252" s="87">
        <f>C253+C254</f>
        <v>0</v>
      </c>
    </row>
    <row r="253" spans="1:3" ht="17.100000000000001" customHeight="1">
      <c r="A253" s="199">
        <v>2020599</v>
      </c>
      <c r="B253" s="27" t="s">
        <v>281</v>
      </c>
      <c r="C253" s="82"/>
    </row>
    <row r="254" spans="1:3" ht="17.100000000000001" customHeight="1">
      <c r="A254" s="199">
        <v>2029901</v>
      </c>
      <c r="B254" s="27" t="s">
        <v>282</v>
      </c>
      <c r="C254" s="82"/>
    </row>
    <row r="255" spans="1:3" ht="17.100000000000001" customHeight="1">
      <c r="A255" s="202">
        <v>203</v>
      </c>
      <c r="B255" s="26" t="s">
        <v>283</v>
      </c>
      <c r="C255" s="87">
        <f>C256+C266</f>
        <v>0</v>
      </c>
    </row>
    <row r="256" spans="1:3" ht="17.100000000000001" customHeight="1">
      <c r="A256" s="201">
        <v>20306</v>
      </c>
      <c r="B256" s="26" t="s">
        <v>284</v>
      </c>
      <c r="C256" s="87">
        <f>SUM(C257:C265)</f>
        <v>0</v>
      </c>
    </row>
    <row r="257" spans="1:3" ht="17.100000000000001" customHeight="1">
      <c r="A257" s="199">
        <v>2030601</v>
      </c>
      <c r="B257" s="27" t="s">
        <v>285</v>
      </c>
      <c r="C257" s="82"/>
    </row>
    <row r="258" spans="1:3" ht="17.100000000000001" customHeight="1">
      <c r="A258" s="199">
        <v>2030602</v>
      </c>
      <c r="B258" s="27" t="s">
        <v>286</v>
      </c>
      <c r="C258" s="82"/>
    </row>
    <row r="259" spans="1:3" ht="17.100000000000001" customHeight="1">
      <c r="A259" s="199">
        <v>2030603</v>
      </c>
      <c r="B259" s="27" t="s">
        <v>287</v>
      </c>
      <c r="C259" s="82"/>
    </row>
    <row r="260" spans="1:3" ht="17.100000000000001" customHeight="1">
      <c r="A260" s="199">
        <v>2030604</v>
      </c>
      <c r="B260" s="27" t="s">
        <v>288</v>
      </c>
      <c r="C260" s="82"/>
    </row>
    <row r="261" spans="1:3" ht="17.100000000000001" customHeight="1">
      <c r="A261" s="199">
        <v>2030605</v>
      </c>
      <c r="B261" s="27" t="s">
        <v>289</v>
      </c>
      <c r="C261" s="82"/>
    </row>
    <row r="262" spans="1:3" ht="17.100000000000001" customHeight="1">
      <c r="A262" s="199">
        <v>2030606</v>
      </c>
      <c r="B262" s="27" t="s">
        <v>290</v>
      </c>
      <c r="C262" s="82"/>
    </row>
    <row r="263" spans="1:3" ht="17.100000000000001" customHeight="1">
      <c r="A263" s="199">
        <v>2030607</v>
      </c>
      <c r="B263" s="27" t="s">
        <v>291</v>
      </c>
      <c r="C263" s="82"/>
    </row>
    <row r="264" spans="1:3" ht="17.100000000000001" customHeight="1">
      <c r="A264" s="199">
        <v>2030608</v>
      </c>
      <c r="B264" s="27" t="s">
        <v>292</v>
      </c>
      <c r="C264" s="82"/>
    </row>
    <row r="265" spans="1:3" ht="17.100000000000001" customHeight="1">
      <c r="A265" s="199">
        <v>2030699</v>
      </c>
      <c r="B265" s="27" t="s">
        <v>293</v>
      </c>
      <c r="C265" s="82"/>
    </row>
    <row r="266" spans="1:3" ht="17.100000000000001" customHeight="1">
      <c r="A266" s="203">
        <v>2039901</v>
      </c>
      <c r="B266" s="26" t="s">
        <v>294</v>
      </c>
      <c r="C266" s="82"/>
    </row>
    <row r="267" spans="1:3" ht="17.100000000000001" customHeight="1">
      <c r="A267" s="202">
        <v>204</v>
      </c>
      <c r="B267" s="26" t="s">
        <v>295</v>
      </c>
      <c r="C267" s="87">
        <f>C268+C271+C280+C287+C295+C304+C320+C330+C340+C348+C354</f>
        <v>56480</v>
      </c>
    </row>
    <row r="268" spans="1:3" ht="17.100000000000001" customHeight="1">
      <c r="A268" s="201">
        <v>20401</v>
      </c>
      <c r="B268" s="26" t="s">
        <v>296</v>
      </c>
      <c r="C268" s="87">
        <f>SUM(C269:C270)</f>
        <v>461</v>
      </c>
    </row>
    <row r="269" spans="1:3" ht="17.100000000000001" customHeight="1">
      <c r="A269" s="199">
        <v>2040101</v>
      </c>
      <c r="B269" s="27" t="s">
        <v>297</v>
      </c>
      <c r="C269" s="82">
        <v>461</v>
      </c>
    </row>
    <row r="270" spans="1:3" ht="17.100000000000001" customHeight="1">
      <c r="A270" s="199">
        <v>2040199</v>
      </c>
      <c r="B270" s="27" t="s">
        <v>298</v>
      </c>
      <c r="C270" s="82"/>
    </row>
    <row r="271" spans="1:3" ht="17.100000000000001" customHeight="1">
      <c r="A271" s="201">
        <v>20402</v>
      </c>
      <c r="B271" s="26" t="s">
        <v>299</v>
      </c>
      <c r="C271" s="87">
        <f>SUM(C272:C279)</f>
        <v>46959</v>
      </c>
    </row>
    <row r="272" spans="1:3" ht="17.100000000000001" customHeight="1">
      <c r="A272" s="199">
        <v>2040201</v>
      </c>
      <c r="B272" s="27" t="s">
        <v>140</v>
      </c>
      <c r="C272" s="82">
        <v>26500</v>
      </c>
    </row>
    <row r="273" spans="1:3" ht="17.100000000000001" customHeight="1">
      <c r="A273" s="199">
        <v>2040202</v>
      </c>
      <c r="B273" s="27" t="s">
        <v>141</v>
      </c>
      <c r="C273" s="82">
        <v>479</v>
      </c>
    </row>
    <row r="274" spans="1:3" ht="17.100000000000001" customHeight="1">
      <c r="A274" s="199">
        <v>2040203</v>
      </c>
      <c r="B274" s="27" t="s">
        <v>142</v>
      </c>
      <c r="C274" s="82"/>
    </row>
    <row r="275" spans="1:3" ht="17.100000000000001" customHeight="1">
      <c r="A275" s="199">
        <v>2040219</v>
      </c>
      <c r="B275" s="27" t="s">
        <v>182</v>
      </c>
      <c r="C275" s="82"/>
    </row>
    <row r="276" spans="1:3" ht="17.100000000000001" customHeight="1">
      <c r="A276" s="199">
        <v>2040220</v>
      </c>
      <c r="B276" s="27" t="s">
        <v>300</v>
      </c>
      <c r="C276" s="82"/>
    </row>
    <row r="277" spans="1:3" ht="17.100000000000001" customHeight="1">
      <c r="A277" s="199">
        <v>2040221</v>
      </c>
      <c r="B277" s="27" t="s">
        <v>301</v>
      </c>
      <c r="C277" s="82"/>
    </row>
    <row r="278" spans="1:3" ht="17.100000000000001" customHeight="1">
      <c r="A278" s="199">
        <v>2040250</v>
      </c>
      <c r="B278" s="27" t="s">
        <v>149</v>
      </c>
      <c r="C278" s="82"/>
    </row>
    <row r="279" spans="1:3" ht="17.100000000000001" customHeight="1">
      <c r="A279" s="199">
        <v>2040299</v>
      </c>
      <c r="B279" s="27" t="s">
        <v>302</v>
      </c>
      <c r="C279" s="82">
        <v>19980</v>
      </c>
    </row>
    <row r="280" spans="1:3" ht="17.100000000000001" customHeight="1">
      <c r="A280" s="201">
        <v>20403</v>
      </c>
      <c r="B280" s="26" t="s">
        <v>303</v>
      </c>
      <c r="C280" s="87">
        <f>SUM(C281:C286)</f>
        <v>170</v>
      </c>
    </row>
    <row r="281" spans="1:3" ht="17.100000000000001" customHeight="1">
      <c r="A281" s="199">
        <v>2040301</v>
      </c>
      <c r="B281" s="27" t="s">
        <v>140</v>
      </c>
      <c r="C281" s="82"/>
    </row>
    <row r="282" spans="1:3" ht="17.100000000000001" customHeight="1">
      <c r="A282" s="199">
        <v>2040302</v>
      </c>
      <c r="B282" s="27" t="s">
        <v>141</v>
      </c>
      <c r="C282" s="82"/>
    </row>
    <row r="283" spans="1:3" ht="17.100000000000001" customHeight="1">
      <c r="A283" s="199">
        <v>2040303</v>
      </c>
      <c r="B283" s="27" t="s">
        <v>142</v>
      </c>
      <c r="C283" s="82"/>
    </row>
    <row r="284" spans="1:3" ht="17.100000000000001" customHeight="1">
      <c r="A284" s="199">
        <v>2040304</v>
      </c>
      <c r="B284" s="27" t="s">
        <v>304</v>
      </c>
      <c r="C284" s="82"/>
    </row>
    <row r="285" spans="1:3" ht="17.100000000000001" customHeight="1">
      <c r="A285" s="199">
        <v>2040350</v>
      </c>
      <c r="B285" s="27" t="s">
        <v>149</v>
      </c>
      <c r="C285" s="82"/>
    </row>
    <row r="286" spans="1:3" ht="17.100000000000001" customHeight="1">
      <c r="A286" s="199">
        <v>2040399</v>
      </c>
      <c r="B286" s="27" t="s">
        <v>305</v>
      </c>
      <c r="C286" s="82">
        <v>170</v>
      </c>
    </row>
    <row r="287" spans="1:3" ht="17.100000000000001" customHeight="1">
      <c r="A287" s="201">
        <v>20404</v>
      </c>
      <c r="B287" s="26" t="s">
        <v>306</v>
      </c>
      <c r="C287" s="87">
        <f>SUM(C288:C294)</f>
        <v>218</v>
      </c>
    </row>
    <row r="288" spans="1:3" ht="17.100000000000001" customHeight="1">
      <c r="A288" s="199">
        <v>2040401</v>
      </c>
      <c r="B288" s="27" t="s">
        <v>140</v>
      </c>
      <c r="C288" s="82">
        <v>218</v>
      </c>
    </row>
    <row r="289" spans="1:3" ht="17.100000000000001" customHeight="1">
      <c r="A289" s="199">
        <v>2040402</v>
      </c>
      <c r="B289" s="27" t="s">
        <v>141</v>
      </c>
      <c r="C289" s="82"/>
    </row>
    <row r="290" spans="1:3" ht="17.100000000000001" customHeight="1">
      <c r="A290" s="199">
        <v>2040403</v>
      </c>
      <c r="B290" s="27" t="s">
        <v>142</v>
      </c>
      <c r="C290" s="82"/>
    </row>
    <row r="291" spans="1:3" ht="17.100000000000001" customHeight="1">
      <c r="A291" s="199">
        <v>2040409</v>
      </c>
      <c r="B291" s="27" t="s">
        <v>307</v>
      </c>
      <c r="C291" s="82"/>
    </row>
    <row r="292" spans="1:3" ht="17.100000000000001" customHeight="1">
      <c r="A292" s="199">
        <v>2040410</v>
      </c>
      <c r="B292" s="27" t="s">
        <v>308</v>
      </c>
      <c r="C292" s="82"/>
    </row>
    <row r="293" spans="1:3" ht="17.100000000000001" customHeight="1">
      <c r="A293" s="199">
        <v>2040450</v>
      </c>
      <c r="B293" s="27" t="s">
        <v>149</v>
      </c>
      <c r="C293" s="82"/>
    </row>
    <row r="294" spans="1:3" ht="17.100000000000001" customHeight="1">
      <c r="A294" s="199">
        <v>2040499</v>
      </c>
      <c r="B294" s="27" t="s">
        <v>309</v>
      </c>
      <c r="C294" s="82"/>
    </row>
    <row r="295" spans="1:3" ht="17.100000000000001" customHeight="1">
      <c r="A295" s="201">
        <v>20405</v>
      </c>
      <c r="B295" s="26" t="s">
        <v>310</v>
      </c>
      <c r="C295" s="87">
        <f>SUM(C296:C303)</f>
        <v>392</v>
      </c>
    </row>
    <row r="296" spans="1:3" ht="17.100000000000001" customHeight="1">
      <c r="A296" s="199">
        <v>2040501</v>
      </c>
      <c r="B296" s="27" t="s">
        <v>140</v>
      </c>
      <c r="C296" s="82">
        <v>392</v>
      </c>
    </row>
    <row r="297" spans="1:3" ht="17.100000000000001" customHeight="1">
      <c r="A297" s="199">
        <v>2040502</v>
      </c>
      <c r="B297" s="27" t="s">
        <v>141</v>
      </c>
      <c r="C297" s="82"/>
    </row>
    <row r="298" spans="1:3" ht="17.100000000000001" customHeight="1">
      <c r="A298" s="199">
        <v>2040503</v>
      </c>
      <c r="B298" s="27" t="s">
        <v>142</v>
      </c>
      <c r="C298" s="82"/>
    </row>
    <row r="299" spans="1:3" ht="17.100000000000001" customHeight="1">
      <c r="A299" s="199">
        <v>2040504</v>
      </c>
      <c r="B299" s="27" t="s">
        <v>311</v>
      </c>
      <c r="C299" s="82"/>
    </row>
    <row r="300" spans="1:3" ht="17.100000000000001" customHeight="1">
      <c r="A300" s="199">
        <v>2040505</v>
      </c>
      <c r="B300" s="27" t="s">
        <v>312</v>
      </c>
      <c r="C300" s="82"/>
    </row>
    <row r="301" spans="1:3" ht="17.100000000000001" customHeight="1">
      <c r="A301" s="199">
        <v>2040506</v>
      </c>
      <c r="B301" s="27" t="s">
        <v>313</v>
      </c>
      <c r="C301" s="82"/>
    </row>
    <row r="302" spans="1:3" ht="17.100000000000001" customHeight="1">
      <c r="A302" s="199">
        <v>2040550</v>
      </c>
      <c r="B302" s="27" t="s">
        <v>149</v>
      </c>
      <c r="C302" s="82"/>
    </row>
    <row r="303" spans="1:3" ht="17.100000000000001" customHeight="1">
      <c r="A303" s="199">
        <v>2040599</v>
      </c>
      <c r="B303" s="27" t="s">
        <v>314</v>
      </c>
      <c r="C303" s="82"/>
    </row>
    <row r="304" spans="1:3" ht="17.100000000000001" customHeight="1">
      <c r="A304" s="201">
        <v>20406</v>
      </c>
      <c r="B304" s="26" t="s">
        <v>315</v>
      </c>
      <c r="C304" s="87">
        <f>SUM(C305:C319)</f>
        <v>1355</v>
      </c>
    </row>
    <row r="305" spans="1:3" ht="17.100000000000001" customHeight="1">
      <c r="A305" s="199">
        <v>2040601</v>
      </c>
      <c r="B305" s="27" t="s">
        <v>140</v>
      </c>
      <c r="C305" s="82">
        <v>974</v>
      </c>
    </row>
    <row r="306" spans="1:3" ht="17.100000000000001" customHeight="1">
      <c r="A306" s="199">
        <v>2040602</v>
      </c>
      <c r="B306" s="27" t="s">
        <v>141</v>
      </c>
      <c r="C306" s="82"/>
    </row>
    <row r="307" spans="1:3" ht="17.100000000000001" customHeight="1">
      <c r="A307" s="199">
        <v>2040603</v>
      </c>
      <c r="B307" s="27" t="s">
        <v>142</v>
      </c>
      <c r="C307" s="82"/>
    </row>
    <row r="308" spans="1:3" ht="17.100000000000001" customHeight="1">
      <c r="A308" s="199">
        <v>2040604</v>
      </c>
      <c r="B308" s="27" t="s">
        <v>316</v>
      </c>
      <c r="C308" s="82"/>
    </row>
    <row r="309" spans="1:3" ht="17.100000000000001" customHeight="1">
      <c r="A309" s="199">
        <v>2040605</v>
      </c>
      <c r="B309" s="27" t="s">
        <v>317</v>
      </c>
      <c r="C309" s="82">
        <v>361</v>
      </c>
    </row>
    <row r="310" spans="1:3" ht="17.100000000000001" customHeight="1">
      <c r="A310" s="199">
        <v>2040606</v>
      </c>
      <c r="B310" s="27" t="s">
        <v>318</v>
      </c>
      <c r="C310" s="82"/>
    </row>
    <row r="311" spans="1:3" ht="17.100000000000001" customHeight="1">
      <c r="A311" s="199">
        <v>2040607</v>
      </c>
      <c r="B311" s="27" t="s">
        <v>319</v>
      </c>
      <c r="C311" s="82"/>
    </row>
    <row r="312" spans="1:3" ht="17.100000000000001" customHeight="1">
      <c r="A312" s="199">
        <v>2040608</v>
      </c>
      <c r="B312" s="27" t="s">
        <v>320</v>
      </c>
      <c r="C312" s="82"/>
    </row>
    <row r="313" spans="1:3" ht="17.100000000000001" customHeight="1">
      <c r="A313" s="199">
        <v>2040609</v>
      </c>
      <c r="B313" s="27" t="s">
        <v>321</v>
      </c>
      <c r="C313" s="82"/>
    </row>
    <row r="314" spans="1:3" ht="17.100000000000001" customHeight="1">
      <c r="A314" s="199">
        <v>2040610</v>
      </c>
      <c r="B314" s="27" t="s">
        <v>322</v>
      </c>
      <c r="C314" s="82"/>
    </row>
    <row r="315" spans="1:3" ht="17.100000000000001" customHeight="1">
      <c r="A315" s="199">
        <v>2040611</v>
      </c>
      <c r="B315" s="27" t="s">
        <v>323</v>
      </c>
      <c r="C315" s="82"/>
    </row>
    <row r="316" spans="1:3" ht="17.100000000000001" customHeight="1">
      <c r="A316" s="199">
        <v>2040612</v>
      </c>
      <c r="B316" s="27" t="s">
        <v>324</v>
      </c>
      <c r="C316" s="82"/>
    </row>
    <row r="317" spans="1:3" ht="17.100000000000001" customHeight="1">
      <c r="A317" s="199">
        <v>2040613</v>
      </c>
      <c r="B317" s="27" t="s">
        <v>182</v>
      </c>
      <c r="C317" s="82"/>
    </row>
    <row r="318" spans="1:3" ht="17.100000000000001" customHeight="1">
      <c r="A318" s="199">
        <v>2040650</v>
      </c>
      <c r="B318" s="27" t="s">
        <v>149</v>
      </c>
      <c r="C318" s="82"/>
    </row>
    <row r="319" spans="1:3" ht="17.100000000000001" customHeight="1">
      <c r="A319" s="199">
        <v>2040699</v>
      </c>
      <c r="B319" s="27" t="s">
        <v>325</v>
      </c>
      <c r="C319" s="82">
        <v>20</v>
      </c>
    </row>
    <row r="320" spans="1:3" ht="17.100000000000001" customHeight="1">
      <c r="A320" s="201">
        <v>20407</v>
      </c>
      <c r="B320" s="26" t="s">
        <v>326</v>
      </c>
      <c r="C320" s="87">
        <f>SUM(C321:C329)</f>
        <v>0</v>
      </c>
    </row>
    <row r="321" spans="1:3" ht="17.100000000000001" customHeight="1">
      <c r="A321" s="199">
        <v>2040701</v>
      </c>
      <c r="B321" s="27" t="s">
        <v>140</v>
      </c>
      <c r="C321" s="82"/>
    </row>
    <row r="322" spans="1:3" ht="17.100000000000001" customHeight="1">
      <c r="A322" s="199">
        <v>2040702</v>
      </c>
      <c r="B322" s="27" t="s">
        <v>141</v>
      </c>
      <c r="C322" s="82"/>
    </row>
    <row r="323" spans="1:3" ht="17.100000000000001" customHeight="1">
      <c r="A323" s="199">
        <v>2040703</v>
      </c>
      <c r="B323" s="27" t="s">
        <v>142</v>
      </c>
      <c r="C323" s="82"/>
    </row>
    <row r="324" spans="1:3" ht="17.100000000000001" customHeight="1">
      <c r="A324" s="199">
        <v>2040704</v>
      </c>
      <c r="B324" s="27" t="s">
        <v>327</v>
      </c>
      <c r="C324" s="82"/>
    </row>
    <row r="325" spans="1:3" ht="17.100000000000001" customHeight="1">
      <c r="A325" s="199">
        <v>2040705</v>
      </c>
      <c r="B325" s="27" t="s">
        <v>328</v>
      </c>
      <c r="C325" s="82"/>
    </row>
    <row r="326" spans="1:3" ht="17.100000000000001" customHeight="1">
      <c r="A326" s="199">
        <v>2040706</v>
      </c>
      <c r="B326" s="27" t="s">
        <v>329</v>
      </c>
      <c r="C326" s="82"/>
    </row>
    <row r="327" spans="1:3" ht="17.100000000000001" customHeight="1">
      <c r="A327" s="199">
        <v>2040707</v>
      </c>
      <c r="B327" s="27" t="s">
        <v>182</v>
      </c>
      <c r="C327" s="82"/>
    </row>
    <row r="328" spans="1:3" ht="17.100000000000001" customHeight="1">
      <c r="A328" s="199">
        <v>2040750</v>
      </c>
      <c r="B328" s="27" t="s">
        <v>149</v>
      </c>
      <c r="C328" s="82"/>
    </row>
    <row r="329" spans="1:3" ht="17.100000000000001" customHeight="1">
      <c r="A329" s="199">
        <v>2040799</v>
      </c>
      <c r="B329" s="27" t="s">
        <v>330</v>
      </c>
      <c r="C329" s="82"/>
    </row>
    <row r="330" spans="1:3" ht="17.100000000000001" customHeight="1">
      <c r="A330" s="201">
        <v>20408</v>
      </c>
      <c r="B330" s="26" t="s">
        <v>331</v>
      </c>
      <c r="C330" s="87">
        <f>SUM(C331:C339)</f>
        <v>2692</v>
      </c>
    </row>
    <row r="331" spans="1:3" ht="17.100000000000001" customHeight="1">
      <c r="A331" s="199">
        <v>2040801</v>
      </c>
      <c r="B331" s="27" t="s">
        <v>140</v>
      </c>
      <c r="C331" s="82">
        <v>2143</v>
      </c>
    </row>
    <row r="332" spans="1:3" ht="17.100000000000001" customHeight="1">
      <c r="A332" s="199">
        <v>2040802</v>
      </c>
      <c r="B332" s="27" t="s">
        <v>141</v>
      </c>
      <c r="C332" s="82"/>
    </row>
    <row r="333" spans="1:3" ht="17.100000000000001" customHeight="1">
      <c r="A333" s="199">
        <v>2040803</v>
      </c>
      <c r="B333" s="27" t="s">
        <v>142</v>
      </c>
      <c r="C333" s="82"/>
    </row>
    <row r="334" spans="1:3" ht="17.100000000000001" customHeight="1">
      <c r="A334" s="199">
        <v>2040804</v>
      </c>
      <c r="B334" s="27" t="s">
        <v>332</v>
      </c>
      <c r="C334" s="82">
        <v>449</v>
      </c>
    </row>
    <row r="335" spans="1:3" ht="17.100000000000001" customHeight="1">
      <c r="A335" s="199">
        <v>2040805</v>
      </c>
      <c r="B335" s="27" t="s">
        <v>333</v>
      </c>
      <c r="C335" s="82"/>
    </row>
    <row r="336" spans="1:3" ht="17.100000000000001" customHeight="1">
      <c r="A336" s="199">
        <v>2040806</v>
      </c>
      <c r="B336" s="27" t="s">
        <v>334</v>
      </c>
      <c r="C336" s="82"/>
    </row>
    <row r="337" spans="1:3" ht="17.100000000000001" customHeight="1">
      <c r="A337" s="199">
        <v>2040807</v>
      </c>
      <c r="B337" s="27" t="s">
        <v>182</v>
      </c>
      <c r="C337" s="82"/>
    </row>
    <row r="338" spans="1:3" ht="17.100000000000001" customHeight="1">
      <c r="A338" s="199">
        <v>2040850</v>
      </c>
      <c r="B338" s="27" t="s">
        <v>149</v>
      </c>
      <c r="C338" s="82"/>
    </row>
    <row r="339" spans="1:3" ht="17.100000000000001" customHeight="1">
      <c r="A339" s="199">
        <v>2040899</v>
      </c>
      <c r="B339" s="27" t="s">
        <v>335</v>
      </c>
      <c r="C339" s="82">
        <v>100</v>
      </c>
    </row>
    <row r="340" spans="1:3" ht="17.100000000000001" customHeight="1">
      <c r="A340" s="201">
        <v>20409</v>
      </c>
      <c r="B340" s="26" t="s">
        <v>336</v>
      </c>
      <c r="C340" s="87">
        <f>SUM(C341:C347)</f>
        <v>0</v>
      </c>
    </row>
    <row r="341" spans="1:3" ht="17.100000000000001" customHeight="1">
      <c r="A341" s="199">
        <v>2040901</v>
      </c>
      <c r="B341" s="27" t="s">
        <v>140</v>
      </c>
      <c r="C341" s="82"/>
    </row>
    <row r="342" spans="1:3" ht="17.100000000000001" customHeight="1">
      <c r="A342" s="199">
        <v>2040902</v>
      </c>
      <c r="B342" s="27" t="s">
        <v>141</v>
      </c>
      <c r="C342" s="82"/>
    </row>
    <row r="343" spans="1:3" ht="17.100000000000001" customHeight="1">
      <c r="A343" s="199">
        <v>2040903</v>
      </c>
      <c r="B343" s="27" t="s">
        <v>142</v>
      </c>
      <c r="C343" s="82"/>
    </row>
    <row r="344" spans="1:3" ht="17.100000000000001" customHeight="1">
      <c r="A344" s="199">
        <v>2040904</v>
      </c>
      <c r="B344" s="27" t="s">
        <v>337</v>
      </c>
      <c r="C344" s="82"/>
    </row>
    <row r="345" spans="1:3" ht="17.100000000000001" customHeight="1">
      <c r="A345" s="199">
        <v>2040905</v>
      </c>
      <c r="B345" s="27" t="s">
        <v>338</v>
      </c>
      <c r="C345" s="82"/>
    </row>
    <row r="346" spans="1:3" ht="17.100000000000001" customHeight="1">
      <c r="A346" s="199">
        <v>2040950</v>
      </c>
      <c r="B346" s="27" t="s">
        <v>149</v>
      </c>
      <c r="C346" s="82"/>
    </row>
    <row r="347" spans="1:3" ht="17.100000000000001" customHeight="1">
      <c r="A347" s="199">
        <v>2040999</v>
      </c>
      <c r="B347" s="27" t="s">
        <v>339</v>
      </c>
      <c r="C347" s="82"/>
    </row>
    <row r="348" spans="1:3" ht="17.100000000000001" customHeight="1">
      <c r="A348" s="201">
        <v>20410</v>
      </c>
      <c r="B348" s="26" t="s">
        <v>340</v>
      </c>
      <c r="C348" s="87">
        <f>SUM(C349:C353)</f>
        <v>0</v>
      </c>
    </row>
    <row r="349" spans="1:3" ht="17.100000000000001" customHeight="1">
      <c r="A349" s="199">
        <v>2041001</v>
      </c>
      <c r="B349" s="27" t="s">
        <v>140</v>
      </c>
      <c r="C349" s="82"/>
    </row>
    <row r="350" spans="1:3" ht="17.100000000000001" customHeight="1">
      <c r="A350" s="199">
        <v>2041002</v>
      </c>
      <c r="B350" s="27" t="s">
        <v>141</v>
      </c>
      <c r="C350" s="82"/>
    </row>
    <row r="351" spans="1:3" ht="17.100000000000001" customHeight="1">
      <c r="A351" s="199">
        <v>2041006</v>
      </c>
      <c r="B351" s="27" t="s">
        <v>182</v>
      </c>
      <c r="C351" s="82"/>
    </row>
    <row r="352" spans="1:3" ht="17.100000000000001" customHeight="1">
      <c r="A352" s="199">
        <v>2041007</v>
      </c>
      <c r="B352" s="27" t="s">
        <v>341</v>
      </c>
      <c r="C352" s="82"/>
    </row>
    <row r="353" spans="1:3" ht="17.100000000000001" customHeight="1">
      <c r="A353" s="199">
        <v>2041099</v>
      </c>
      <c r="B353" s="27" t="s">
        <v>342</v>
      </c>
      <c r="C353" s="82"/>
    </row>
    <row r="354" spans="1:3" ht="17.100000000000001" customHeight="1">
      <c r="A354" s="201">
        <v>20499</v>
      </c>
      <c r="B354" s="26" t="s">
        <v>343</v>
      </c>
      <c r="C354" s="87">
        <f>C355</f>
        <v>4233</v>
      </c>
    </row>
    <row r="355" spans="1:3" ht="17.100000000000001" customHeight="1">
      <c r="A355" s="199">
        <v>2049901</v>
      </c>
      <c r="B355" s="27" t="s">
        <v>344</v>
      </c>
      <c r="C355" s="82">
        <v>4233</v>
      </c>
    </row>
    <row r="356" spans="1:3" ht="17.100000000000001" customHeight="1">
      <c r="A356" s="202">
        <v>205</v>
      </c>
      <c r="B356" s="26" t="s">
        <v>345</v>
      </c>
      <c r="C356" s="87">
        <f>C357+C362+C371+C378+C384+C388+C392+C396+C402+C409</f>
        <v>69294</v>
      </c>
    </row>
    <row r="357" spans="1:3" ht="17.100000000000001" customHeight="1">
      <c r="A357" s="198">
        <v>20501</v>
      </c>
      <c r="B357" s="26" t="s">
        <v>346</v>
      </c>
      <c r="C357" s="87">
        <f>SUM(C358:C361)</f>
        <v>1662</v>
      </c>
    </row>
    <row r="358" spans="1:3" ht="17.100000000000001" customHeight="1">
      <c r="A358" s="199">
        <v>2050101</v>
      </c>
      <c r="B358" s="27" t="s">
        <v>140</v>
      </c>
      <c r="C358" s="82">
        <v>712</v>
      </c>
    </row>
    <row r="359" spans="1:3" ht="17.100000000000001" customHeight="1">
      <c r="A359" s="199">
        <v>2050102</v>
      </c>
      <c r="B359" s="27" t="s">
        <v>141</v>
      </c>
      <c r="C359" s="82"/>
    </row>
    <row r="360" spans="1:3" ht="17.100000000000001" customHeight="1">
      <c r="A360" s="199">
        <v>2050103</v>
      </c>
      <c r="B360" s="27" t="s">
        <v>142</v>
      </c>
      <c r="C360" s="82"/>
    </row>
    <row r="361" spans="1:3" ht="17.100000000000001" customHeight="1">
      <c r="A361" s="199">
        <v>2050199</v>
      </c>
      <c r="B361" s="27" t="s">
        <v>347</v>
      </c>
      <c r="C361" s="82">
        <v>950</v>
      </c>
    </row>
    <row r="362" spans="1:3" ht="17.100000000000001" customHeight="1">
      <c r="A362" s="198">
        <v>20502</v>
      </c>
      <c r="B362" s="26" t="s">
        <v>348</v>
      </c>
      <c r="C362" s="87">
        <f>SUM(C363:C370)</f>
        <v>19026</v>
      </c>
    </row>
    <row r="363" spans="1:3" ht="17.100000000000001" customHeight="1">
      <c r="A363" s="199">
        <v>2050201</v>
      </c>
      <c r="B363" s="27" t="s">
        <v>349</v>
      </c>
      <c r="C363" s="82">
        <v>620</v>
      </c>
    </row>
    <row r="364" spans="1:3" ht="17.100000000000001" customHeight="1">
      <c r="A364" s="199">
        <v>2050202</v>
      </c>
      <c r="B364" s="27" t="s">
        <v>350</v>
      </c>
      <c r="C364" s="82">
        <v>1720</v>
      </c>
    </row>
    <row r="365" spans="1:3" ht="17.100000000000001" customHeight="1">
      <c r="A365" s="199">
        <v>2050203</v>
      </c>
      <c r="B365" s="27" t="s">
        <v>351</v>
      </c>
      <c r="C365" s="82">
        <v>6178</v>
      </c>
    </row>
    <row r="366" spans="1:3" ht="17.100000000000001" customHeight="1">
      <c r="A366" s="199">
        <v>2050204</v>
      </c>
      <c r="B366" s="27" t="s">
        <v>352</v>
      </c>
      <c r="C366" s="82">
        <v>10248</v>
      </c>
    </row>
    <row r="367" spans="1:3" ht="17.100000000000001" customHeight="1">
      <c r="A367" s="199">
        <v>2050205</v>
      </c>
      <c r="B367" s="27" t="s">
        <v>353</v>
      </c>
      <c r="C367" s="82"/>
    </row>
    <row r="368" spans="1:3" ht="17.100000000000001" customHeight="1">
      <c r="A368" s="199">
        <v>2050206</v>
      </c>
      <c r="B368" s="27" t="s">
        <v>354</v>
      </c>
      <c r="C368" s="82"/>
    </row>
    <row r="369" spans="1:3" ht="17.100000000000001" customHeight="1">
      <c r="A369" s="199">
        <v>2050207</v>
      </c>
      <c r="B369" s="27" t="s">
        <v>355</v>
      </c>
      <c r="C369" s="82"/>
    </row>
    <row r="370" spans="1:3" ht="17.100000000000001" customHeight="1">
      <c r="A370" s="199">
        <v>2050299</v>
      </c>
      <c r="B370" s="27" t="s">
        <v>356</v>
      </c>
      <c r="C370" s="82">
        <v>260</v>
      </c>
    </row>
    <row r="371" spans="1:3" ht="17.100000000000001" customHeight="1">
      <c r="A371" s="201">
        <v>20503</v>
      </c>
      <c r="B371" s="26" t="s">
        <v>357</v>
      </c>
      <c r="C371" s="87">
        <f>SUM(C372:C377)</f>
        <v>21149</v>
      </c>
    </row>
    <row r="372" spans="1:3" ht="17.100000000000001" customHeight="1">
      <c r="A372" s="199">
        <v>2050301</v>
      </c>
      <c r="B372" s="27" t="s">
        <v>358</v>
      </c>
      <c r="C372" s="82"/>
    </row>
    <row r="373" spans="1:3" ht="17.100000000000001" customHeight="1">
      <c r="A373" s="199">
        <v>2050302</v>
      </c>
      <c r="B373" s="27" t="s">
        <v>359</v>
      </c>
      <c r="C373" s="82">
        <v>5252</v>
      </c>
    </row>
    <row r="374" spans="1:3" ht="17.100000000000001" customHeight="1">
      <c r="A374" s="199">
        <v>2050303</v>
      </c>
      <c r="B374" s="27" t="s">
        <v>360</v>
      </c>
      <c r="C374" s="82"/>
    </row>
    <row r="375" spans="1:3" ht="17.100000000000001" customHeight="1">
      <c r="A375" s="199">
        <v>2050304</v>
      </c>
      <c r="B375" s="27" t="s">
        <v>361</v>
      </c>
      <c r="C375" s="82"/>
    </row>
    <row r="376" spans="1:3" ht="17.100000000000001" customHeight="1">
      <c r="A376" s="199">
        <v>2050305</v>
      </c>
      <c r="B376" s="27" t="s">
        <v>362</v>
      </c>
      <c r="C376" s="82">
        <v>12427</v>
      </c>
    </row>
    <row r="377" spans="1:3" ht="17.100000000000001" customHeight="1">
      <c r="A377" s="199">
        <v>2050399</v>
      </c>
      <c r="B377" s="27" t="s">
        <v>363</v>
      </c>
      <c r="C377" s="82">
        <v>3470</v>
      </c>
    </row>
    <row r="378" spans="1:3" ht="17.100000000000001" customHeight="1">
      <c r="A378" s="201">
        <v>20504</v>
      </c>
      <c r="B378" s="26" t="s">
        <v>364</v>
      </c>
      <c r="C378" s="87">
        <f>SUM(C379:C383)</f>
        <v>0</v>
      </c>
    </row>
    <row r="379" spans="1:3" ht="17.100000000000001" customHeight="1">
      <c r="A379" s="199">
        <v>2050401</v>
      </c>
      <c r="B379" s="27" t="s">
        <v>365</v>
      </c>
      <c r="C379" s="82"/>
    </row>
    <row r="380" spans="1:3" ht="17.100000000000001" customHeight="1">
      <c r="A380" s="199">
        <v>2050402</v>
      </c>
      <c r="B380" s="27" t="s">
        <v>366</v>
      </c>
      <c r="C380" s="82"/>
    </row>
    <row r="381" spans="1:3" ht="17.100000000000001" customHeight="1">
      <c r="A381" s="199">
        <v>2050403</v>
      </c>
      <c r="B381" s="27" t="s">
        <v>367</v>
      </c>
      <c r="C381" s="82"/>
    </row>
    <row r="382" spans="1:3" ht="17.100000000000001" customHeight="1">
      <c r="A382" s="199">
        <v>2050404</v>
      </c>
      <c r="B382" s="27" t="s">
        <v>368</v>
      </c>
      <c r="C382" s="82"/>
    </row>
    <row r="383" spans="1:3" ht="17.100000000000001" customHeight="1">
      <c r="A383" s="199">
        <v>2050499</v>
      </c>
      <c r="B383" s="27" t="s">
        <v>369</v>
      </c>
      <c r="C383" s="82"/>
    </row>
    <row r="384" spans="1:3" ht="17.100000000000001" customHeight="1">
      <c r="A384" s="201">
        <v>20505</v>
      </c>
      <c r="B384" s="26" t="s">
        <v>370</v>
      </c>
      <c r="C384" s="87">
        <f>SUM(C385:C387)</f>
        <v>428</v>
      </c>
    </row>
    <row r="385" spans="1:3" ht="17.100000000000001" customHeight="1">
      <c r="A385" s="199">
        <v>2050501</v>
      </c>
      <c r="B385" s="27" t="s">
        <v>371</v>
      </c>
      <c r="C385" s="82">
        <v>428</v>
      </c>
    </row>
    <row r="386" spans="1:3" ht="17.100000000000001" customHeight="1">
      <c r="A386" s="199">
        <v>2050502</v>
      </c>
      <c r="B386" s="27" t="s">
        <v>372</v>
      </c>
      <c r="C386" s="82"/>
    </row>
    <row r="387" spans="1:3" ht="17.100000000000001" customHeight="1">
      <c r="A387" s="199">
        <v>2050599</v>
      </c>
      <c r="B387" s="27" t="s">
        <v>373</v>
      </c>
      <c r="C387" s="82"/>
    </row>
    <row r="388" spans="1:3" ht="17.100000000000001" customHeight="1">
      <c r="A388" s="201">
        <v>20506</v>
      </c>
      <c r="B388" s="26" t="s">
        <v>374</v>
      </c>
      <c r="C388" s="87">
        <f>SUM(C389:C391)</f>
        <v>0</v>
      </c>
    </row>
    <row r="389" spans="1:3" ht="17.100000000000001" customHeight="1">
      <c r="A389" s="199">
        <v>2050601</v>
      </c>
      <c r="B389" s="27" t="s">
        <v>375</v>
      </c>
      <c r="C389" s="82"/>
    </row>
    <row r="390" spans="1:3" ht="17.100000000000001" customHeight="1">
      <c r="A390" s="199">
        <v>2050602</v>
      </c>
      <c r="B390" s="27" t="s">
        <v>376</v>
      </c>
      <c r="C390" s="82"/>
    </row>
    <row r="391" spans="1:3" ht="17.100000000000001" customHeight="1">
      <c r="A391" s="199">
        <v>2050699</v>
      </c>
      <c r="B391" s="27" t="s">
        <v>377</v>
      </c>
      <c r="C391" s="82"/>
    </row>
    <row r="392" spans="1:3" ht="17.100000000000001" customHeight="1">
      <c r="A392" s="201">
        <v>20507</v>
      </c>
      <c r="B392" s="26" t="s">
        <v>378</v>
      </c>
      <c r="C392" s="87">
        <f>SUM(C393:C395)</f>
        <v>650</v>
      </c>
    </row>
    <row r="393" spans="1:3" ht="17.100000000000001" customHeight="1">
      <c r="A393" s="199">
        <v>2050701</v>
      </c>
      <c r="B393" s="27" t="s">
        <v>379</v>
      </c>
      <c r="C393" s="82">
        <v>650</v>
      </c>
    </row>
    <row r="394" spans="1:3" ht="17.100000000000001" customHeight="1">
      <c r="A394" s="199">
        <v>2050702</v>
      </c>
      <c r="B394" s="27" t="s">
        <v>380</v>
      </c>
      <c r="C394" s="82"/>
    </row>
    <row r="395" spans="1:3" ht="17.100000000000001" customHeight="1">
      <c r="A395" s="199">
        <v>2050799</v>
      </c>
      <c r="B395" s="27" t="s">
        <v>381</v>
      </c>
      <c r="C395" s="82"/>
    </row>
    <row r="396" spans="1:3" ht="17.100000000000001" customHeight="1">
      <c r="A396" s="201">
        <v>20508</v>
      </c>
      <c r="B396" s="26" t="s">
        <v>382</v>
      </c>
      <c r="C396" s="87">
        <f>SUM(C397:C401)</f>
        <v>1745</v>
      </c>
    </row>
    <row r="397" spans="1:3" ht="17.100000000000001" customHeight="1">
      <c r="A397" s="199">
        <v>2050801</v>
      </c>
      <c r="B397" s="27" t="s">
        <v>383</v>
      </c>
      <c r="C397" s="82"/>
    </row>
    <row r="398" spans="1:3" ht="17.100000000000001" customHeight="1">
      <c r="A398" s="199">
        <v>2050802</v>
      </c>
      <c r="B398" s="27" t="s">
        <v>384</v>
      </c>
      <c r="C398" s="82">
        <v>1440</v>
      </c>
    </row>
    <row r="399" spans="1:3" ht="17.100000000000001" customHeight="1">
      <c r="A399" s="199">
        <v>2050803</v>
      </c>
      <c r="B399" s="27" t="s">
        <v>385</v>
      </c>
      <c r="C399" s="82"/>
    </row>
    <row r="400" spans="1:3" ht="17.100000000000001" customHeight="1">
      <c r="A400" s="199">
        <v>2050804</v>
      </c>
      <c r="B400" s="27" t="s">
        <v>386</v>
      </c>
      <c r="C400" s="82"/>
    </row>
    <row r="401" spans="1:3" ht="17.100000000000001" customHeight="1">
      <c r="A401" s="199">
        <v>2050899</v>
      </c>
      <c r="B401" s="27" t="s">
        <v>387</v>
      </c>
      <c r="C401" s="82">
        <v>305</v>
      </c>
    </row>
    <row r="402" spans="1:3" ht="17.100000000000001" customHeight="1">
      <c r="A402" s="201">
        <v>20509</v>
      </c>
      <c r="B402" s="26" t="s">
        <v>388</v>
      </c>
      <c r="C402" s="87">
        <f>SUM(C403:C408)</f>
        <v>24548</v>
      </c>
    </row>
    <row r="403" spans="1:3" ht="17.100000000000001" customHeight="1">
      <c r="A403" s="199">
        <v>2050901</v>
      </c>
      <c r="B403" s="27" t="s">
        <v>389</v>
      </c>
      <c r="C403" s="82"/>
    </row>
    <row r="404" spans="1:3" ht="17.100000000000001" customHeight="1">
      <c r="A404" s="199">
        <v>2050902</v>
      </c>
      <c r="B404" s="27" t="s">
        <v>390</v>
      </c>
      <c r="C404" s="82"/>
    </row>
    <row r="405" spans="1:3" ht="17.100000000000001" customHeight="1">
      <c r="A405" s="199">
        <v>2050903</v>
      </c>
      <c r="B405" s="27" t="s">
        <v>391</v>
      </c>
      <c r="C405" s="82"/>
    </row>
    <row r="406" spans="1:3" ht="17.100000000000001" customHeight="1">
      <c r="A406" s="199">
        <v>2050904</v>
      </c>
      <c r="B406" s="27" t="s">
        <v>392</v>
      </c>
      <c r="C406" s="82"/>
    </row>
    <row r="407" spans="1:3" ht="17.100000000000001" customHeight="1">
      <c r="A407" s="199">
        <v>2050905</v>
      </c>
      <c r="B407" s="27" t="s">
        <v>393</v>
      </c>
      <c r="C407" s="82"/>
    </row>
    <row r="408" spans="1:3" ht="17.100000000000001" customHeight="1">
      <c r="A408" s="199">
        <v>2050999</v>
      </c>
      <c r="B408" s="27" t="s">
        <v>394</v>
      </c>
      <c r="C408" s="82">
        <v>24548</v>
      </c>
    </row>
    <row r="409" spans="1:3" ht="17.100000000000001" customHeight="1">
      <c r="A409" s="203">
        <v>2059999</v>
      </c>
      <c r="B409" s="26" t="s">
        <v>395</v>
      </c>
      <c r="C409" s="82">
        <v>86</v>
      </c>
    </row>
    <row r="410" spans="1:3" ht="17.100000000000001" customHeight="1">
      <c r="A410" s="202">
        <v>206</v>
      </c>
      <c r="B410" s="26" t="s">
        <v>396</v>
      </c>
      <c r="C410" s="87">
        <f>C411+C416+C425+C431+C437+C442+C447+C454+C458+C461</f>
        <v>11929</v>
      </c>
    </row>
    <row r="411" spans="1:3" ht="17.100000000000001" customHeight="1">
      <c r="A411" s="201">
        <v>20601</v>
      </c>
      <c r="B411" s="26" t="s">
        <v>397</v>
      </c>
      <c r="C411" s="87">
        <f>SUM(C412:C415)</f>
        <v>509</v>
      </c>
    </row>
    <row r="412" spans="1:3" ht="17.100000000000001" customHeight="1">
      <c r="A412" s="199">
        <v>2060101</v>
      </c>
      <c r="B412" s="27" t="s">
        <v>140</v>
      </c>
      <c r="C412" s="82">
        <v>364</v>
      </c>
    </row>
    <row r="413" spans="1:3" ht="17.100000000000001" customHeight="1">
      <c r="A413" s="199">
        <v>2060102</v>
      </c>
      <c r="B413" s="27" t="s">
        <v>141</v>
      </c>
      <c r="C413" s="82"/>
    </row>
    <row r="414" spans="1:3" ht="17.100000000000001" customHeight="1">
      <c r="A414" s="199">
        <v>2060103</v>
      </c>
      <c r="B414" s="27" t="s">
        <v>142</v>
      </c>
      <c r="C414" s="82"/>
    </row>
    <row r="415" spans="1:3" ht="17.100000000000001" customHeight="1">
      <c r="A415" s="199">
        <v>2060199</v>
      </c>
      <c r="B415" s="27" t="s">
        <v>398</v>
      </c>
      <c r="C415" s="82">
        <v>145</v>
      </c>
    </row>
    <row r="416" spans="1:3" ht="17.100000000000001" customHeight="1">
      <c r="A416" s="201">
        <v>20602</v>
      </c>
      <c r="B416" s="26" t="s">
        <v>399</v>
      </c>
      <c r="C416" s="87">
        <f>SUM(C417:C424)</f>
        <v>0</v>
      </c>
    </row>
    <row r="417" spans="1:3" ht="17.100000000000001" customHeight="1">
      <c r="A417" s="199">
        <v>2060201</v>
      </c>
      <c r="B417" s="27" t="s">
        <v>400</v>
      </c>
      <c r="C417" s="82"/>
    </row>
    <row r="418" spans="1:3" ht="17.100000000000001" customHeight="1">
      <c r="A418" s="199">
        <v>2060202</v>
      </c>
      <c r="B418" s="27" t="s">
        <v>401</v>
      </c>
      <c r="C418" s="82"/>
    </row>
    <row r="419" spans="1:3" ht="17.100000000000001" customHeight="1">
      <c r="A419" s="199">
        <v>2060203</v>
      </c>
      <c r="B419" s="27" t="s">
        <v>402</v>
      </c>
      <c r="C419" s="82"/>
    </row>
    <row r="420" spans="1:3" ht="17.100000000000001" customHeight="1">
      <c r="A420" s="199">
        <v>2060204</v>
      </c>
      <c r="B420" s="27" t="s">
        <v>403</v>
      </c>
      <c r="C420" s="82"/>
    </row>
    <row r="421" spans="1:3" ht="17.100000000000001" customHeight="1">
      <c r="A421" s="199">
        <v>2060205</v>
      </c>
      <c r="B421" s="27" t="s">
        <v>404</v>
      </c>
      <c r="C421" s="82"/>
    </row>
    <row r="422" spans="1:3" ht="17.100000000000001" customHeight="1">
      <c r="A422" s="199">
        <v>2060206</v>
      </c>
      <c r="B422" s="27" t="s">
        <v>405</v>
      </c>
      <c r="C422" s="82"/>
    </row>
    <row r="423" spans="1:3" ht="17.100000000000001" customHeight="1">
      <c r="A423" s="199">
        <v>2060207</v>
      </c>
      <c r="B423" s="27" t="s">
        <v>406</v>
      </c>
      <c r="C423" s="82"/>
    </row>
    <row r="424" spans="1:3" ht="17.100000000000001" customHeight="1">
      <c r="A424" s="199">
        <v>2060299</v>
      </c>
      <c r="B424" s="27" t="s">
        <v>407</v>
      </c>
      <c r="C424" s="82"/>
    </row>
    <row r="425" spans="1:3" ht="17.100000000000001" customHeight="1">
      <c r="A425" s="201">
        <v>20603</v>
      </c>
      <c r="B425" s="26" t="s">
        <v>408</v>
      </c>
      <c r="C425" s="87">
        <f>SUM(C426:C430)</f>
        <v>2545</v>
      </c>
    </row>
    <row r="426" spans="1:3" ht="17.100000000000001" customHeight="1">
      <c r="A426" s="199">
        <v>2060301</v>
      </c>
      <c r="B426" s="27" t="s">
        <v>400</v>
      </c>
      <c r="C426" s="82">
        <v>2545</v>
      </c>
    </row>
    <row r="427" spans="1:3" ht="17.100000000000001" customHeight="1">
      <c r="A427" s="199">
        <v>2060302</v>
      </c>
      <c r="B427" s="27" t="s">
        <v>409</v>
      </c>
      <c r="C427" s="82"/>
    </row>
    <row r="428" spans="1:3" ht="17.100000000000001" customHeight="1">
      <c r="A428" s="199">
        <v>2060303</v>
      </c>
      <c r="B428" s="27" t="s">
        <v>410</v>
      </c>
      <c r="C428" s="82"/>
    </row>
    <row r="429" spans="1:3" ht="17.100000000000001" customHeight="1">
      <c r="A429" s="199">
        <v>2060304</v>
      </c>
      <c r="B429" s="27" t="s">
        <v>411</v>
      </c>
      <c r="C429" s="82"/>
    </row>
    <row r="430" spans="1:3" ht="17.100000000000001" customHeight="1">
      <c r="A430" s="199">
        <v>2060399</v>
      </c>
      <c r="B430" s="27" t="s">
        <v>412</v>
      </c>
      <c r="C430" s="82"/>
    </row>
    <row r="431" spans="1:3" ht="17.100000000000001" customHeight="1">
      <c r="A431" s="201">
        <v>20604</v>
      </c>
      <c r="B431" s="26" t="s">
        <v>413</v>
      </c>
      <c r="C431" s="87">
        <f>SUM(C432:C436)</f>
        <v>0</v>
      </c>
    </row>
    <row r="432" spans="1:3" ht="17.100000000000001" customHeight="1">
      <c r="A432" s="199">
        <v>2060401</v>
      </c>
      <c r="B432" s="27" t="s">
        <v>400</v>
      </c>
      <c r="C432" s="82"/>
    </row>
    <row r="433" spans="1:3" ht="17.100000000000001" customHeight="1">
      <c r="A433" s="199">
        <v>2060402</v>
      </c>
      <c r="B433" s="27" t="s">
        <v>414</v>
      </c>
      <c r="C433" s="82"/>
    </row>
    <row r="434" spans="1:3" ht="17.100000000000001" customHeight="1">
      <c r="A434" s="199">
        <v>2060403</v>
      </c>
      <c r="B434" s="27" t="s">
        <v>415</v>
      </c>
      <c r="C434" s="82"/>
    </row>
    <row r="435" spans="1:3" ht="17.100000000000001" customHeight="1">
      <c r="A435" s="199">
        <v>2060404</v>
      </c>
      <c r="B435" s="27" t="s">
        <v>416</v>
      </c>
      <c r="C435" s="82"/>
    </row>
    <row r="436" spans="1:3" ht="17.100000000000001" customHeight="1">
      <c r="A436" s="199">
        <v>2060499</v>
      </c>
      <c r="B436" s="27" t="s">
        <v>417</v>
      </c>
      <c r="C436" s="82"/>
    </row>
    <row r="437" spans="1:3" ht="17.100000000000001" customHeight="1">
      <c r="A437" s="201">
        <v>20605</v>
      </c>
      <c r="B437" s="26" t="s">
        <v>418</v>
      </c>
      <c r="C437" s="87">
        <f>SUM(C438:C441)</f>
        <v>0</v>
      </c>
    </row>
    <row r="438" spans="1:3" ht="17.100000000000001" customHeight="1">
      <c r="A438" s="199">
        <v>2060501</v>
      </c>
      <c r="B438" s="27" t="s">
        <v>400</v>
      </c>
      <c r="C438" s="82"/>
    </row>
    <row r="439" spans="1:3" ht="17.100000000000001" customHeight="1">
      <c r="A439" s="199">
        <v>2060502</v>
      </c>
      <c r="B439" s="27" t="s">
        <v>419</v>
      </c>
      <c r="C439" s="82"/>
    </row>
    <row r="440" spans="1:3" ht="17.100000000000001" customHeight="1">
      <c r="A440" s="199">
        <v>2060503</v>
      </c>
      <c r="B440" s="27" t="s">
        <v>420</v>
      </c>
      <c r="C440" s="82"/>
    </row>
    <row r="441" spans="1:3" ht="17.100000000000001" customHeight="1">
      <c r="A441" s="199">
        <v>2060599</v>
      </c>
      <c r="B441" s="27" t="s">
        <v>421</v>
      </c>
      <c r="C441" s="82"/>
    </row>
    <row r="442" spans="1:3" ht="17.100000000000001" customHeight="1">
      <c r="A442" s="201">
        <v>20606</v>
      </c>
      <c r="B442" s="26" t="s">
        <v>422</v>
      </c>
      <c r="C442" s="87">
        <f>SUM(C443:C446)</f>
        <v>0</v>
      </c>
    </row>
    <row r="443" spans="1:3" ht="17.100000000000001" customHeight="1">
      <c r="A443" s="199">
        <v>2060601</v>
      </c>
      <c r="B443" s="27" t="s">
        <v>423</v>
      </c>
      <c r="C443" s="82"/>
    </row>
    <row r="444" spans="1:3" ht="17.100000000000001" customHeight="1">
      <c r="A444" s="199">
        <v>2060602</v>
      </c>
      <c r="B444" s="27" t="s">
        <v>424</v>
      </c>
      <c r="C444" s="82"/>
    </row>
    <row r="445" spans="1:3" ht="17.100000000000001" customHeight="1">
      <c r="A445" s="199">
        <v>2060603</v>
      </c>
      <c r="B445" s="27" t="s">
        <v>425</v>
      </c>
      <c r="C445" s="82"/>
    </row>
    <row r="446" spans="1:3" ht="17.100000000000001" customHeight="1">
      <c r="A446" s="199">
        <v>2060699</v>
      </c>
      <c r="B446" s="27" t="s">
        <v>426</v>
      </c>
      <c r="C446" s="82"/>
    </row>
    <row r="447" spans="1:3" ht="17.100000000000001" customHeight="1">
      <c r="A447" s="201">
        <v>20607</v>
      </c>
      <c r="B447" s="26" t="s">
        <v>427</v>
      </c>
      <c r="C447" s="87">
        <f>SUM(C448:C453)</f>
        <v>875</v>
      </c>
    </row>
    <row r="448" spans="1:3" ht="17.100000000000001" customHeight="1">
      <c r="A448" s="199">
        <v>2060701</v>
      </c>
      <c r="B448" s="27" t="s">
        <v>400</v>
      </c>
      <c r="C448" s="82">
        <v>240</v>
      </c>
    </row>
    <row r="449" spans="1:3" ht="17.100000000000001" customHeight="1">
      <c r="A449" s="199">
        <v>2060702</v>
      </c>
      <c r="B449" s="27" t="s">
        <v>428</v>
      </c>
      <c r="C449" s="82">
        <v>615</v>
      </c>
    </row>
    <row r="450" spans="1:3" ht="17.100000000000001" customHeight="1">
      <c r="A450" s="199">
        <v>2060703</v>
      </c>
      <c r="B450" s="27" t="s">
        <v>429</v>
      </c>
      <c r="C450" s="82"/>
    </row>
    <row r="451" spans="1:3" ht="17.100000000000001" customHeight="1">
      <c r="A451" s="199">
        <v>2060704</v>
      </c>
      <c r="B451" s="27" t="s">
        <v>430</v>
      </c>
      <c r="C451" s="82"/>
    </row>
    <row r="452" spans="1:3" ht="17.100000000000001" customHeight="1">
      <c r="A452" s="199">
        <v>2060705</v>
      </c>
      <c r="B452" s="27" t="s">
        <v>431</v>
      </c>
      <c r="C452" s="82"/>
    </row>
    <row r="453" spans="1:3" ht="17.100000000000001" customHeight="1">
      <c r="A453" s="199">
        <v>2060799</v>
      </c>
      <c r="B453" s="27" t="s">
        <v>432</v>
      </c>
      <c r="C453" s="82">
        <v>20</v>
      </c>
    </row>
    <row r="454" spans="1:3" ht="17.100000000000001" customHeight="1">
      <c r="A454" s="201">
        <v>20608</v>
      </c>
      <c r="B454" s="26" t="s">
        <v>433</v>
      </c>
      <c r="C454" s="87">
        <f>SUM(C455:C457)</f>
        <v>0</v>
      </c>
    </row>
    <row r="455" spans="1:3" ht="17.100000000000001" customHeight="1">
      <c r="A455" s="199">
        <v>2060801</v>
      </c>
      <c r="B455" s="27" t="s">
        <v>434</v>
      </c>
      <c r="C455" s="82"/>
    </row>
    <row r="456" spans="1:3" ht="17.100000000000001" customHeight="1">
      <c r="A456" s="199">
        <v>2060802</v>
      </c>
      <c r="B456" s="27" t="s">
        <v>435</v>
      </c>
      <c r="C456" s="82"/>
    </row>
    <row r="457" spans="1:3" ht="17.100000000000001" customHeight="1">
      <c r="A457" s="199">
        <v>2060899</v>
      </c>
      <c r="B457" s="27" t="s">
        <v>436</v>
      </c>
      <c r="C457" s="82"/>
    </row>
    <row r="458" spans="1:3" ht="17.100000000000001" customHeight="1">
      <c r="A458" s="201">
        <v>20609</v>
      </c>
      <c r="B458" s="26" t="s">
        <v>437</v>
      </c>
      <c r="C458" s="87">
        <f>SUM(C459:C460)</f>
        <v>0</v>
      </c>
    </row>
    <row r="459" spans="1:3" ht="17.100000000000001" customHeight="1">
      <c r="A459" s="199">
        <v>2060901</v>
      </c>
      <c r="B459" s="27" t="s">
        <v>438</v>
      </c>
      <c r="C459" s="82"/>
    </row>
    <row r="460" spans="1:3" ht="17.100000000000001" customHeight="1">
      <c r="A460" s="199">
        <v>2060902</v>
      </c>
      <c r="B460" s="27" t="s">
        <v>439</v>
      </c>
      <c r="C460" s="82"/>
    </row>
    <row r="461" spans="1:3" ht="17.100000000000001" customHeight="1">
      <c r="A461" s="201">
        <v>20699</v>
      </c>
      <c r="B461" s="26" t="s">
        <v>440</v>
      </c>
      <c r="C461" s="87">
        <f>SUM(C462:C465)</f>
        <v>8000</v>
      </c>
    </row>
    <row r="462" spans="1:3" ht="17.100000000000001" customHeight="1">
      <c r="A462" s="199">
        <v>2069901</v>
      </c>
      <c r="B462" s="27" t="s">
        <v>441</v>
      </c>
      <c r="C462" s="82"/>
    </row>
    <row r="463" spans="1:3" ht="17.100000000000001" customHeight="1">
      <c r="A463" s="199">
        <v>2069902</v>
      </c>
      <c r="B463" s="27" t="s">
        <v>442</v>
      </c>
      <c r="C463" s="82"/>
    </row>
    <row r="464" spans="1:3" ht="17.100000000000001" customHeight="1">
      <c r="A464" s="199">
        <v>2069903</v>
      </c>
      <c r="B464" s="27" t="s">
        <v>443</v>
      </c>
      <c r="C464" s="82"/>
    </row>
    <row r="465" spans="1:3" ht="17.100000000000001" customHeight="1">
      <c r="A465" s="199">
        <v>2069999</v>
      </c>
      <c r="B465" s="27" t="s">
        <v>444</v>
      </c>
      <c r="C465" s="82">
        <v>8000</v>
      </c>
    </row>
    <row r="466" spans="1:3" ht="17.100000000000001" customHeight="1">
      <c r="A466" s="202">
        <v>207</v>
      </c>
      <c r="B466" s="26" t="s">
        <v>445</v>
      </c>
      <c r="C466" s="87">
        <f>C467+C483+C491+C502+C511+C518</f>
        <v>27690</v>
      </c>
    </row>
    <row r="467" spans="1:3" ht="17.100000000000001" customHeight="1">
      <c r="A467" s="201">
        <v>20701</v>
      </c>
      <c r="B467" s="26" t="s">
        <v>446</v>
      </c>
      <c r="C467" s="87">
        <f>SUM(C468:C482)</f>
        <v>4161</v>
      </c>
    </row>
    <row r="468" spans="1:3" ht="17.100000000000001" customHeight="1">
      <c r="A468" s="199">
        <v>2070101</v>
      </c>
      <c r="B468" s="27" t="s">
        <v>140</v>
      </c>
      <c r="C468" s="82">
        <v>2643</v>
      </c>
    </row>
    <row r="469" spans="1:3" ht="17.100000000000001" customHeight="1">
      <c r="A469" s="199">
        <v>2070102</v>
      </c>
      <c r="B469" s="27" t="s">
        <v>141</v>
      </c>
      <c r="C469" s="82"/>
    </row>
    <row r="470" spans="1:3" ht="17.100000000000001" customHeight="1">
      <c r="A470" s="199">
        <v>2070103</v>
      </c>
      <c r="B470" s="27" t="s">
        <v>142</v>
      </c>
      <c r="C470" s="82"/>
    </row>
    <row r="471" spans="1:3" ht="17.100000000000001" customHeight="1">
      <c r="A471" s="199">
        <v>2070104</v>
      </c>
      <c r="B471" s="27" t="s">
        <v>447</v>
      </c>
      <c r="C471" s="82"/>
    </row>
    <row r="472" spans="1:3" ht="17.100000000000001" customHeight="1">
      <c r="A472" s="199">
        <v>2070105</v>
      </c>
      <c r="B472" s="27" t="s">
        <v>448</v>
      </c>
      <c r="C472" s="82"/>
    </row>
    <row r="473" spans="1:3" ht="17.100000000000001" customHeight="1">
      <c r="A473" s="199">
        <v>2070106</v>
      </c>
      <c r="B473" s="27" t="s">
        <v>449</v>
      </c>
      <c r="C473" s="82"/>
    </row>
    <row r="474" spans="1:3" ht="17.100000000000001" customHeight="1">
      <c r="A474" s="199">
        <v>2070107</v>
      </c>
      <c r="B474" s="27" t="s">
        <v>450</v>
      </c>
      <c r="C474" s="82"/>
    </row>
    <row r="475" spans="1:3" ht="17.100000000000001" customHeight="1">
      <c r="A475" s="199">
        <v>2070108</v>
      </c>
      <c r="B475" s="27" t="s">
        <v>451</v>
      </c>
      <c r="C475" s="82"/>
    </row>
    <row r="476" spans="1:3" ht="17.100000000000001" customHeight="1">
      <c r="A476" s="199">
        <v>2070109</v>
      </c>
      <c r="B476" s="27" t="s">
        <v>452</v>
      </c>
      <c r="C476" s="82">
        <v>343</v>
      </c>
    </row>
    <row r="477" spans="1:3" ht="17.100000000000001" customHeight="1">
      <c r="A477" s="199">
        <v>2070110</v>
      </c>
      <c r="B477" s="27" t="s">
        <v>453</v>
      </c>
      <c r="C477" s="82"/>
    </row>
    <row r="478" spans="1:3" ht="17.100000000000001" customHeight="1">
      <c r="A478" s="199">
        <v>2070111</v>
      </c>
      <c r="B478" s="27" t="s">
        <v>454</v>
      </c>
      <c r="C478" s="82">
        <v>435</v>
      </c>
    </row>
    <row r="479" spans="1:3" ht="17.100000000000001" customHeight="1">
      <c r="A479" s="199">
        <v>2070112</v>
      </c>
      <c r="B479" s="27" t="s">
        <v>455</v>
      </c>
      <c r="C479" s="82">
        <v>399</v>
      </c>
    </row>
    <row r="480" spans="1:3" ht="17.100000000000001" customHeight="1">
      <c r="A480" s="199">
        <v>2070113</v>
      </c>
      <c r="B480" s="27" t="s">
        <v>456</v>
      </c>
      <c r="C480" s="82"/>
    </row>
    <row r="481" spans="1:3" ht="17.100000000000001" customHeight="1">
      <c r="A481" s="199">
        <v>2070114</v>
      </c>
      <c r="B481" s="27" t="s">
        <v>457</v>
      </c>
      <c r="C481" s="82"/>
    </row>
    <row r="482" spans="1:3" ht="17.100000000000001" customHeight="1">
      <c r="A482" s="199">
        <v>2070199</v>
      </c>
      <c r="B482" s="27" t="s">
        <v>458</v>
      </c>
      <c r="C482" s="82">
        <v>341</v>
      </c>
    </row>
    <row r="483" spans="1:3" ht="17.100000000000001" customHeight="1">
      <c r="A483" s="201">
        <v>20702</v>
      </c>
      <c r="B483" s="26" t="s">
        <v>459</v>
      </c>
      <c r="C483" s="87">
        <f>SUM(C484:C490)</f>
        <v>194</v>
      </c>
    </row>
    <row r="484" spans="1:3" ht="17.100000000000001" customHeight="1">
      <c r="A484" s="199">
        <v>2070201</v>
      </c>
      <c r="B484" s="27" t="s">
        <v>140</v>
      </c>
      <c r="C484" s="82">
        <v>179</v>
      </c>
    </row>
    <row r="485" spans="1:3" ht="17.100000000000001" customHeight="1">
      <c r="A485" s="199">
        <v>2070202</v>
      </c>
      <c r="B485" s="27" t="s">
        <v>141</v>
      </c>
      <c r="C485" s="82"/>
    </row>
    <row r="486" spans="1:3" ht="17.100000000000001" customHeight="1">
      <c r="A486" s="199">
        <v>2070203</v>
      </c>
      <c r="B486" s="27" t="s">
        <v>142</v>
      </c>
      <c r="C486" s="82"/>
    </row>
    <row r="487" spans="1:3" ht="17.100000000000001" customHeight="1">
      <c r="A487" s="199">
        <v>2070204</v>
      </c>
      <c r="B487" s="27" t="s">
        <v>460</v>
      </c>
      <c r="C487" s="82"/>
    </row>
    <row r="488" spans="1:3" ht="17.100000000000001" customHeight="1">
      <c r="A488" s="199">
        <v>2070205</v>
      </c>
      <c r="B488" s="27" t="s">
        <v>461</v>
      </c>
      <c r="C488" s="82"/>
    </row>
    <row r="489" spans="1:3" ht="17.100000000000001" customHeight="1">
      <c r="A489" s="199">
        <v>2070206</v>
      </c>
      <c r="B489" s="27" t="s">
        <v>462</v>
      </c>
      <c r="C489" s="82"/>
    </row>
    <row r="490" spans="1:3" ht="17.100000000000001" customHeight="1">
      <c r="A490" s="199">
        <v>2070299</v>
      </c>
      <c r="B490" s="27" t="s">
        <v>463</v>
      </c>
      <c r="C490" s="82">
        <v>15</v>
      </c>
    </row>
    <row r="491" spans="1:3" ht="17.100000000000001" customHeight="1">
      <c r="A491" s="201">
        <v>20703</v>
      </c>
      <c r="B491" s="26" t="s">
        <v>464</v>
      </c>
      <c r="C491" s="87">
        <f>SUM(C492:C501)</f>
        <v>1203</v>
      </c>
    </row>
    <row r="492" spans="1:3" ht="17.100000000000001" customHeight="1">
      <c r="A492" s="199">
        <v>2070301</v>
      </c>
      <c r="B492" s="27" t="s">
        <v>140</v>
      </c>
      <c r="C492" s="82"/>
    </row>
    <row r="493" spans="1:3" ht="17.100000000000001" customHeight="1">
      <c r="A493" s="199">
        <v>2070302</v>
      </c>
      <c r="B493" s="27" t="s">
        <v>141</v>
      </c>
      <c r="C493" s="82"/>
    </row>
    <row r="494" spans="1:3" ht="17.100000000000001" customHeight="1">
      <c r="A494" s="199">
        <v>2070303</v>
      </c>
      <c r="B494" s="27" t="s">
        <v>142</v>
      </c>
      <c r="C494" s="82"/>
    </row>
    <row r="495" spans="1:3" ht="17.100000000000001" customHeight="1">
      <c r="A495" s="199">
        <v>2070304</v>
      </c>
      <c r="B495" s="27" t="s">
        <v>465</v>
      </c>
      <c r="C495" s="82"/>
    </row>
    <row r="496" spans="1:3" ht="17.100000000000001" customHeight="1">
      <c r="A496" s="199">
        <v>2070305</v>
      </c>
      <c r="B496" s="27" t="s">
        <v>466</v>
      </c>
      <c r="C496" s="82"/>
    </row>
    <row r="497" spans="1:3" ht="17.100000000000001" customHeight="1">
      <c r="A497" s="199">
        <v>2070306</v>
      </c>
      <c r="B497" s="27" t="s">
        <v>467</v>
      </c>
      <c r="C497" s="82">
        <v>596</v>
      </c>
    </row>
    <row r="498" spans="1:3" ht="17.100000000000001" customHeight="1">
      <c r="A498" s="199">
        <v>2070307</v>
      </c>
      <c r="B498" s="27" t="s">
        <v>468</v>
      </c>
      <c r="C498" s="82">
        <v>130</v>
      </c>
    </row>
    <row r="499" spans="1:3" ht="17.100000000000001" customHeight="1">
      <c r="A499" s="199">
        <v>2070308</v>
      </c>
      <c r="B499" s="27" t="s">
        <v>469</v>
      </c>
      <c r="C499" s="82">
        <v>200</v>
      </c>
    </row>
    <row r="500" spans="1:3" ht="17.100000000000001" customHeight="1">
      <c r="A500" s="199">
        <v>2070309</v>
      </c>
      <c r="B500" s="27" t="s">
        <v>470</v>
      </c>
      <c r="C500" s="82"/>
    </row>
    <row r="501" spans="1:3" ht="17.100000000000001" customHeight="1">
      <c r="A501" s="199">
        <v>2070399</v>
      </c>
      <c r="B501" s="27" t="s">
        <v>471</v>
      </c>
      <c r="C501" s="82">
        <v>277</v>
      </c>
    </row>
    <row r="502" spans="1:3" ht="17.100000000000001" customHeight="1">
      <c r="A502" s="201">
        <v>20706</v>
      </c>
      <c r="B502" s="26" t="s">
        <v>472</v>
      </c>
      <c r="C502" s="87">
        <f>SUM(C503:C510)</f>
        <v>384</v>
      </c>
    </row>
    <row r="503" spans="1:3" ht="17.100000000000001" customHeight="1">
      <c r="A503" s="199">
        <v>2070601</v>
      </c>
      <c r="B503" s="27" t="s">
        <v>140</v>
      </c>
      <c r="C503" s="82"/>
    </row>
    <row r="504" spans="1:3" ht="17.100000000000001" customHeight="1">
      <c r="A504" s="199">
        <v>2070602</v>
      </c>
      <c r="B504" s="27" t="s">
        <v>473</v>
      </c>
      <c r="C504" s="82"/>
    </row>
    <row r="505" spans="1:3" ht="17.100000000000001" customHeight="1">
      <c r="A505" s="199">
        <v>2070603</v>
      </c>
      <c r="B505" s="27" t="s">
        <v>142</v>
      </c>
      <c r="C505" s="82"/>
    </row>
    <row r="506" spans="1:3" ht="17.100000000000001" customHeight="1">
      <c r="A506" s="199">
        <v>2070604</v>
      </c>
      <c r="B506" s="27" t="s">
        <v>474</v>
      </c>
      <c r="C506" s="82">
        <v>54</v>
      </c>
    </row>
    <row r="507" spans="1:3" ht="17.100000000000001" customHeight="1">
      <c r="A507" s="199">
        <v>2070605</v>
      </c>
      <c r="B507" s="27" t="s">
        <v>475</v>
      </c>
      <c r="C507" s="82">
        <v>200</v>
      </c>
    </row>
    <row r="508" spans="1:3" ht="17.100000000000001" customHeight="1">
      <c r="A508" s="199">
        <v>2070606</v>
      </c>
      <c r="B508" s="27" t="s">
        <v>476</v>
      </c>
      <c r="C508" s="82"/>
    </row>
    <row r="509" spans="1:3" ht="17.100000000000001" customHeight="1">
      <c r="A509" s="199">
        <v>2070607</v>
      </c>
      <c r="B509" s="27" t="s">
        <v>477</v>
      </c>
      <c r="C509" s="82">
        <v>12</v>
      </c>
    </row>
    <row r="510" spans="1:3" ht="17.100000000000001" customHeight="1">
      <c r="A510" s="199">
        <v>2070699</v>
      </c>
      <c r="B510" s="27" t="s">
        <v>478</v>
      </c>
      <c r="C510" s="82">
        <v>118</v>
      </c>
    </row>
    <row r="511" spans="1:3" ht="17.100000000000001" customHeight="1">
      <c r="A511" s="201">
        <v>20708</v>
      </c>
      <c r="B511" s="26" t="s">
        <v>479</v>
      </c>
      <c r="C511" s="87">
        <f>SUM(C512:C517)</f>
        <v>5893</v>
      </c>
    </row>
    <row r="512" spans="1:3" ht="17.100000000000001" customHeight="1">
      <c r="A512" s="199">
        <v>2070801</v>
      </c>
      <c r="B512" s="27" t="s">
        <v>140</v>
      </c>
      <c r="C512" s="82"/>
    </row>
    <row r="513" spans="1:3" ht="17.100000000000001" customHeight="1">
      <c r="A513" s="199">
        <v>2070802</v>
      </c>
      <c r="B513" s="27" t="s">
        <v>141</v>
      </c>
      <c r="C513" s="82"/>
    </row>
    <row r="514" spans="1:3" ht="17.100000000000001" customHeight="1">
      <c r="A514" s="199">
        <v>2070803</v>
      </c>
      <c r="B514" s="27" t="s">
        <v>142</v>
      </c>
      <c r="C514" s="82"/>
    </row>
    <row r="515" spans="1:3" ht="17.100000000000001" customHeight="1">
      <c r="A515" s="199">
        <v>2070804</v>
      </c>
      <c r="B515" s="27" t="s">
        <v>480</v>
      </c>
      <c r="C515" s="82">
        <f>1233+95+3100</f>
        <v>4428</v>
      </c>
    </row>
    <row r="516" spans="1:3" ht="17.100000000000001" customHeight="1">
      <c r="A516" s="199">
        <v>2070805</v>
      </c>
      <c r="B516" s="27" t="s">
        <v>481</v>
      </c>
      <c r="C516" s="82">
        <f>601+130+666</f>
        <v>1397</v>
      </c>
    </row>
    <row r="517" spans="1:3" ht="17.100000000000001" customHeight="1">
      <c r="A517" s="199">
        <v>2070899</v>
      </c>
      <c r="B517" s="27" t="s">
        <v>482</v>
      </c>
      <c r="C517" s="82">
        <v>68</v>
      </c>
    </row>
    <row r="518" spans="1:3" ht="17.100000000000001" customHeight="1">
      <c r="A518" s="201">
        <v>20799</v>
      </c>
      <c r="B518" s="26" t="s">
        <v>483</v>
      </c>
      <c r="C518" s="87">
        <f>SUM(C519:C521)</f>
        <v>15855</v>
      </c>
    </row>
    <row r="519" spans="1:3" ht="17.100000000000001" customHeight="1">
      <c r="A519" s="199">
        <v>2079902</v>
      </c>
      <c r="B519" s="27" t="s">
        <v>484</v>
      </c>
      <c r="C519" s="82"/>
    </row>
    <row r="520" spans="1:3" ht="17.100000000000001" customHeight="1">
      <c r="A520" s="199">
        <v>2079903</v>
      </c>
      <c r="B520" s="27" t="s">
        <v>485</v>
      </c>
      <c r="C520" s="82"/>
    </row>
    <row r="521" spans="1:3" ht="17.100000000000001" customHeight="1">
      <c r="A521" s="199">
        <v>2079999</v>
      </c>
      <c r="B521" s="27" t="s">
        <v>486</v>
      </c>
      <c r="C521" s="82">
        <v>15855</v>
      </c>
    </row>
    <row r="522" spans="1:3" ht="17.100000000000001" customHeight="1">
      <c r="A522" s="202">
        <v>208</v>
      </c>
      <c r="B522" s="26" t="s">
        <v>487</v>
      </c>
      <c r="C522" s="87">
        <f>C523+C537+C545+C547+C556+C560+C570+C578+C585+C592+C601+C606+C609+C612+C615+C618+C621+C625+C630+C638</f>
        <v>93886</v>
      </c>
    </row>
    <row r="523" spans="1:3" ht="17.100000000000001" customHeight="1">
      <c r="A523" s="201">
        <v>20801</v>
      </c>
      <c r="B523" s="26" t="s">
        <v>488</v>
      </c>
      <c r="C523" s="87">
        <f>SUM(C524:C536)</f>
        <v>3409</v>
      </c>
    </row>
    <row r="524" spans="1:3" ht="17.100000000000001" customHeight="1">
      <c r="A524" s="199">
        <v>2080101</v>
      </c>
      <c r="B524" s="27" t="s">
        <v>140</v>
      </c>
      <c r="C524" s="82">
        <v>1700</v>
      </c>
    </row>
    <row r="525" spans="1:3" ht="17.100000000000001" customHeight="1">
      <c r="A525" s="199">
        <v>2080102</v>
      </c>
      <c r="B525" s="27" t="s">
        <v>141</v>
      </c>
      <c r="C525" s="82"/>
    </row>
    <row r="526" spans="1:3" ht="17.100000000000001" customHeight="1">
      <c r="A526" s="199">
        <v>2080103</v>
      </c>
      <c r="B526" s="27" t="s">
        <v>142</v>
      </c>
      <c r="C526" s="82"/>
    </row>
    <row r="527" spans="1:3" ht="17.100000000000001" customHeight="1">
      <c r="A527" s="199">
        <v>2080104</v>
      </c>
      <c r="B527" s="27" t="s">
        <v>489</v>
      </c>
      <c r="C527" s="82">
        <v>130</v>
      </c>
    </row>
    <row r="528" spans="1:3" ht="17.100000000000001" customHeight="1">
      <c r="A528" s="199">
        <v>2080105</v>
      </c>
      <c r="B528" s="27" t="s">
        <v>490</v>
      </c>
      <c r="C528" s="82"/>
    </row>
    <row r="529" spans="1:3" ht="17.100000000000001" customHeight="1">
      <c r="A529" s="199">
        <v>2080106</v>
      </c>
      <c r="B529" s="27" t="s">
        <v>491</v>
      </c>
      <c r="C529" s="82">
        <v>320</v>
      </c>
    </row>
    <row r="530" spans="1:3" ht="17.100000000000001" customHeight="1">
      <c r="A530" s="199">
        <v>2080107</v>
      </c>
      <c r="B530" s="27" t="s">
        <v>492</v>
      </c>
      <c r="C530" s="82"/>
    </row>
    <row r="531" spans="1:3" ht="17.100000000000001" customHeight="1">
      <c r="A531" s="199">
        <v>2080108</v>
      </c>
      <c r="B531" s="27" t="s">
        <v>182</v>
      </c>
      <c r="C531" s="82">
        <v>162</v>
      </c>
    </row>
    <row r="532" spans="1:3" ht="17.100000000000001" customHeight="1">
      <c r="A532" s="199">
        <v>2080109</v>
      </c>
      <c r="B532" s="27" t="s">
        <v>493</v>
      </c>
      <c r="C532" s="82">
        <v>707</v>
      </c>
    </row>
    <row r="533" spans="1:3" ht="17.100000000000001" customHeight="1">
      <c r="A533" s="199">
        <v>2080110</v>
      </c>
      <c r="B533" s="27" t="s">
        <v>494</v>
      </c>
      <c r="C533" s="82"/>
    </row>
    <row r="534" spans="1:3" ht="17.100000000000001" customHeight="1">
      <c r="A534" s="199">
        <v>2080111</v>
      </c>
      <c r="B534" s="27" t="s">
        <v>495</v>
      </c>
      <c r="C534" s="82">
        <v>100</v>
      </c>
    </row>
    <row r="535" spans="1:3" ht="17.100000000000001" customHeight="1">
      <c r="A535" s="199">
        <v>2080112</v>
      </c>
      <c r="B535" s="27" t="s">
        <v>496</v>
      </c>
      <c r="C535" s="82"/>
    </row>
    <row r="536" spans="1:3" ht="17.100000000000001" customHeight="1">
      <c r="A536" s="199">
        <v>2080199</v>
      </c>
      <c r="B536" s="27" t="s">
        <v>497</v>
      </c>
      <c r="C536" s="82">
        <v>290</v>
      </c>
    </row>
    <row r="537" spans="1:3" ht="17.100000000000001" customHeight="1">
      <c r="A537" s="201">
        <v>20802</v>
      </c>
      <c r="B537" s="26" t="s">
        <v>498</v>
      </c>
      <c r="C537" s="87">
        <f>SUM(C538:C544)</f>
        <v>2381</v>
      </c>
    </row>
    <row r="538" spans="1:3" ht="17.100000000000001" customHeight="1">
      <c r="A538" s="199">
        <v>2080201</v>
      </c>
      <c r="B538" s="27" t="s">
        <v>140</v>
      </c>
      <c r="C538" s="82">
        <v>642</v>
      </c>
    </row>
    <row r="539" spans="1:3" ht="17.100000000000001" customHeight="1">
      <c r="A539" s="199">
        <v>2080202</v>
      </c>
      <c r="B539" s="27" t="s">
        <v>141</v>
      </c>
      <c r="C539" s="82"/>
    </row>
    <row r="540" spans="1:3" ht="17.100000000000001" customHeight="1">
      <c r="A540" s="199">
        <v>2080203</v>
      </c>
      <c r="B540" s="27" t="s">
        <v>142</v>
      </c>
      <c r="C540" s="82"/>
    </row>
    <row r="541" spans="1:3" ht="17.100000000000001" customHeight="1">
      <c r="A541" s="199">
        <v>2080206</v>
      </c>
      <c r="B541" s="27" t="s">
        <v>499</v>
      </c>
      <c r="C541" s="82"/>
    </row>
    <row r="542" spans="1:3" ht="17.100000000000001" customHeight="1">
      <c r="A542" s="199">
        <v>2080207</v>
      </c>
      <c r="B542" s="27" t="s">
        <v>500</v>
      </c>
      <c r="C542" s="82"/>
    </row>
    <row r="543" spans="1:3" ht="17.100000000000001" customHeight="1">
      <c r="A543" s="199">
        <v>2080208</v>
      </c>
      <c r="B543" s="27" t="s">
        <v>501</v>
      </c>
      <c r="C543" s="82"/>
    </row>
    <row r="544" spans="1:3" ht="17.100000000000001" customHeight="1">
      <c r="A544" s="199">
        <v>2080299</v>
      </c>
      <c r="B544" s="27" t="s">
        <v>502</v>
      </c>
      <c r="C544" s="82">
        <v>1739</v>
      </c>
    </row>
    <row r="545" spans="1:3" ht="17.100000000000001" customHeight="1">
      <c r="A545" s="201">
        <v>20804</v>
      </c>
      <c r="B545" s="26" t="s">
        <v>503</v>
      </c>
      <c r="C545" s="87">
        <f>C546</f>
        <v>0</v>
      </c>
    </row>
    <row r="546" spans="1:3" ht="17.100000000000001" customHeight="1">
      <c r="A546" s="199">
        <v>2080402</v>
      </c>
      <c r="B546" s="27" t="s">
        <v>504</v>
      </c>
      <c r="C546" s="82"/>
    </row>
    <row r="547" spans="1:3" ht="17.100000000000001" customHeight="1">
      <c r="A547" s="201">
        <v>20805</v>
      </c>
      <c r="B547" s="26" t="s">
        <v>505</v>
      </c>
      <c r="C547" s="87">
        <f>SUM(C548:C555)</f>
        <v>35200</v>
      </c>
    </row>
    <row r="548" spans="1:3" ht="17.100000000000001" customHeight="1">
      <c r="A548" s="199">
        <v>2080501</v>
      </c>
      <c r="B548" s="27" t="s">
        <v>506</v>
      </c>
      <c r="C548" s="82"/>
    </row>
    <row r="549" spans="1:3" ht="17.100000000000001" customHeight="1">
      <c r="A549" s="199">
        <v>2080502</v>
      </c>
      <c r="B549" s="27" t="s">
        <v>507</v>
      </c>
      <c r="C549" s="82"/>
    </row>
    <row r="550" spans="1:3" ht="17.100000000000001" customHeight="1">
      <c r="A550" s="199">
        <v>2080503</v>
      </c>
      <c r="B550" s="27" t="s">
        <v>508</v>
      </c>
      <c r="C550" s="82"/>
    </row>
    <row r="551" spans="1:3" ht="17.100000000000001" customHeight="1">
      <c r="A551" s="199">
        <v>2080504</v>
      </c>
      <c r="B551" s="27" t="s">
        <v>509</v>
      </c>
      <c r="C551" s="82"/>
    </row>
    <row r="552" spans="1:3" ht="17.100000000000001" customHeight="1">
      <c r="A552" s="199">
        <v>2080505</v>
      </c>
      <c r="B552" s="27" t="s">
        <v>510</v>
      </c>
      <c r="C552" s="82"/>
    </row>
    <row r="553" spans="1:3" ht="17.100000000000001" customHeight="1">
      <c r="A553" s="199">
        <v>2080506</v>
      </c>
      <c r="B553" s="27" t="s">
        <v>511</v>
      </c>
      <c r="C553" s="82"/>
    </row>
    <row r="554" spans="1:3" ht="17.100000000000001" customHeight="1">
      <c r="A554" s="199">
        <v>2080507</v>
      </c>
      <c r="B554" s="27" t="s">
        <v>512</v>
      </c>
      <c r="C554" s="82"/>
    </row>
    <row r="555" spans="1:3" ht="17.100000000000001" customHeight="1">
      <c r="A555" s="199">
        <v>2080599</v>
      </c>
      <c r="B555" s="27" t="s">
        <v>513</v>
      </c>
      <c r="C555" s="82">
        <v>35200</v>
      </c>
    </row>
    <row r="556" spans="1:3" ht="17.100000000000001" customHeight="1">
      <c r="A556" s="201">
        <v>20806</v>
      </c>
      <c r="B556" s="26" t="s">
        <v>514</v>
      </c>
      <c r="C556" s="87">
        <f>SUM(C557:C559)</f>
        <v>0</v>
      </c>
    </row>
    <row r="557" spans="1:3" ht="17.100000000000001" customHeight="1">
      <c r="A557" s="199">
        <v>2080601</v>
      </c>
      <c r="B557" s="27" t="s">
        <v>515</v>
      </c>
      <c r="C557" s="82"/>
    </row>
    <row r="558" spans="1:3" ht="17.100000000000001" customHeight="1">
      <c r="A558" s="199">
        <v>2080602</v>
      </c>
      <c r="B558" s="27" t="s">
        <v>516</v>
      </c>
      <c r="C558" s="82"/>
    </row>
    <row r="559" spans="1:3" ht="17.100000000000001" customHeight="1">
      <c r="A559" s="199">
        <v>2080699</v>
      </c>
      <c r="B559" s="27" t="s">
        <v>517</v>
      </c>
      <c r="C559" s="82"/>
    </row>
    <row r="560" spans="1:3" ht="17.100000000000001" customHeight="1">
      <c r="A560" s="201">
        <v>20807</v>
      </c>
      <c r="B560" s="26" t="s">
        <v>518</v>
      </c>
      <c r="C560" s="87">
        <f>SUM(C561:C569)</f>
        <v>2800</v>
      </c>
    </row>
    <row r="561" spans="1:3" ht="17.100000000000001" customHeight="1">
      <c r="A561" s="199">
        <v>2080701</v>
      </c>
      <c r="B561" s="27" t="s">
        <v>519</v>
      </c>
      <c r="C561" s="82"/>
    </row>
    <row r="562" spans="1:3" ht="17.100000000000001" customHeight="1">
      <c r="A562" s="199">
        <v>2080702</v>
      </c>
      <c r="B562" s="27" t="s">
        <v>520</v>
      </c>
      <c r="C562" s="82"/>
    </row>
    <row r="563" spans="1:3" ht="17.100000000000001" customHeight="1">
      <c r="A563" s="199">
        <v>2080704</v>
      </c>
      <c r="B563" s="27" t="s">
        <v>521</v>
      </c>
      <c r="C563" s="82"/>
    </row>
    <row r="564" spans="1:3" ht="17.100000000000001" customHeight="1">
      <c r="A564" s="199">
        <v>2080705</v>
      </c>
      <c r="B564" s="27" t="s">
        <v>522</v>
      </c>
      <c r="C564" s="82"/>
    </row>
    <row r="565" spans="1:3" ht="17.100000000000001" customHeight="1">
      <c r="A565" s="199">
        <v>2080709</v>
      </c>
      <c r="B565" s="27" t="s">
        <v>523</v>
      </c>
      <c r="C565" s="82"/>
    </row>
    <row r="566" spans="1:3" ht="17.100000000000001" customHeight="1">
      <c r="A566" s="199">
        <v>2080711</v>
      </c>
      <c r="B566" s="27" t="s">
        <v>524</v>
      </c>
      <c r="C566" s="82"/>
    </row>
    <row r="567" spans="1:3" ht="17.100000000000001" customHeight="1">
      <c r="A567" s="199">
        <v>2080712</v>
      </c>
      <c r="B567" s="27" t="s">
        <v>525</v>
      </c>
      <c r="C567" s="82"/>
    </row>
    <row r="568" spans="1:3" ht="17.100000000000001" customHeight="1">
      <c r="A568" s="199">
        <v>2080713</v>
      </c>
      <c r="B568" s="27" t="s">
        <v>526</v>
      </c>
      <c r="C568" s="82"/>
    </row>
    <row r="569" spans="1:3" ht="17.100000000000001" customHeight="1">
      <c r="A569" s="199">
        <v>2080799</v>
      </c>
      <c r="B569" s="27" t="s">
        <v>527</v>
      </c>
      <c r="C569" s="82">
        <v>2800</v>
      </c>
    </row>
    <row r="570" spans="1:3" ht="17.100000000000001" customHeight="1">
      <c r="A570" s="201">
        <v>20808</v>
      </c>
      <c r="B570" s="26" t="s">
        <v>528</v>
      </c>
      <c r="C570" s="87">
        <f>SUM(C571:C577)</f>
        <v>2730</v>
      </c>
    </row>
    <row r="571" spans="1:3" ht="17.100000000000001" customHeight="1">
      <c r="A571" s="199">
        <v>2080801</v>
      </c>
      <c r="B571" s="27" t="s">
        <v>529</v>
      </c>
      <c r="C571" s="82">
        <v>2330</v>
      </c>
    </row>
    <row r="572" spans="1:3" ht="17.100000000000001" customHeight="1">
      <c r="A572" s="199">
        <v>2080802</v>
      </c>
      <c r="B572" s="27" t="s">
        <v>530</v>
      </c>
      <c r="C572" s="82"/>
    </row>
    <row r="573" spans="1:3" ht="17.100000000000001" customHeight="1">
      <c r="A573" s="199">
        <v>2080803</v>
      </c>
      <c r="B573" s="27" t="s">
        <v>531</v>
      </c>
      <c r="C573" s="82">
        <v>50</v>
      </c>
    </row>
    <row r="574" spans="1:3" ht="17.100000000000001" customHeight="1">
      <c r="A574" s="199">
        <v>2080804</v>
      </c>
      <c r="B574" s="27" t="s">
        <v>532</v>
      </c>
      <c r="C574" s="82"/>
    </row>
    <row r="575" spans="1:3" ht="17.100000000000001" customHeight="1">
      <c r="A575" s="199">
        <v>2080805</v>
      </c>
      <c r="B575" s="27" t="s">
        <v>533</v>
      </c>
      <c r="C575" s="82">
        <v>350</v>
      </c>
    </row>
    <row r="576" spans="1:3" ht="17.100000000000001" customHeight="1">
      <c r="A576" s="199">
        <v>2080806</v>
      </c>
      <c r="B576" s="27" t="s">
        <v>534</v>
      </c>
      <c r="C576" s="82"/>
    </row>
    <row r="577" spans="1:3" ht="17.100000000000001" customHeight="1">
      <c r="A577" s="199">
        <v>2080899</v>
      </c>
      <c r="B577" s="27" t="s">
        <v>535</v>
      </c>
      <c r="C577" s="82"/>
    </row>
    <row r="578" spans="1:3" ht="17.100000000000001" customHeight="1">
      <c r="A578" s="201">
        <v>20809</v>
      </c>
      <c r="B578" s="26" t="s">
        <v>536</v>
      </c>
      <c r="C578" s="87">
        <f>SUM(C579:C584)</f>
        <v>1377</v>
      </c>
    </row>
    <row r="579" spans="1:3" ht="17.100000000000001" customHeight="1">
      <c r="A579" s="199">
        <v>2080901</v>
      </c>
      <c r="B579" s="27" t="s">
        <v>537</v>
      </c>
      <c r="C579" s="82">
        <v>20</v>
      </c>
    </row>
    <row r="580" spans="1:3" ht="17.100000000000001" customHeight="1">
      <c r="A580" s="199">
        <v>2080902</v>
      </c>
      <c r="B580" s="27" t="s">
        <v>538</v>
      </c>
      <c r="C580" s="82">
        <v>1185</v>
      </c>
    </row>
    <row r="581" spans="1:3" ht="17.100000000000001" customHeight="1">
      <c r="A581" s="199">
        <v>2080903</v>
      </c>
      <c r="B581" s="27" t="s">
        <v>539</v>
      </c>
      <c r="C581" s="82">
        <v>172</v>
      </c>
    </row>
    <row r="582" spans="1:3" ht="17.100000000000001" customHeight="1">
      <c r="A582" s="199">
        <v>2080904</v>
      </c>
      <c r="B582" s="27" t="s">
        <v>540</v>
      </c>
      <c r="C582" s="82"/>
    </row>
    <row r="583" spans="1:3" ht="17.100000000000001" customHeight="1">
      <c r="A583" s="199">
        <v>2080905</v>
      </c>
      <c r="B583" s="27" t="s">
        <v>541</v>
      </c>
      <c r="C583" s="82"/>
    </row>
    <row r="584" spans="1:3" ht="17.100000000000001" customHeight="1">
      <c r="A584" s="199">
        <v>2080999</v>
      </c>
      <c r="B584" s="27" t="s">
        <v>542</v>
      </c>
      <c r="C584" s="82"/>
    </row>
    <row r="585" spans="1:3" ht="17.100000000000001" customHeight="1">
      <c r="A585" s="201">
        <v>20810</v>
      </c>
      <c r="B585" s="26" t="s">
        <v>543</v>
      </c>
      <c r="C585" s="87">
        <f>SUM(C586:C591)</f>
        <v>941</v>
      </c>
    </row>
    <row r="586" spans="1:3" ht="17.100000000000001" customHeight="1">
      <c r="A586" s="199">
        <v>2081001</v>
      </c>
      <c r="B586" s="27" t="s">
        <v>544</v>
      </c>
      <c r="C586" s="82">
        <v>15</v>
      </c>
    </row>
    <row r="587" spans="1:3" ht="17.100000000000001" customHeight="1">
      <c r="A587" s="199">
        <v>2081002</v>
      </c>
      <c r="B587" s="27" t="s">
        <v>545</v>
      </c>
      <c r="C587" s="82">
        <v>25</v>
      </c>
    </row>
    <row r="588" spans="1:3" ht="17.100000000000001" customHeight="1">
      <c r="A588" s="199">
        <v>2081003</v>
      </c>
      <c r="B588" s="27" t="s">
        <v>546</v>
      </c>
      <c r="C588" s="82"/>
    </row>
    <row r="589" spans="1:3" ht="17.100000000000001" customHeight="1">
      <c r="A589" s="199">
        <v>2081004</v>
      </c>
      <c r="B589" s="27" t="s">
        <v>547</v>
      </c>
      <c r="C589" s="82">
        <v>734</v>
      </c>
    </row>
    <row r="590" spans="1:3" ht="17.100000000000001" customHeight="1">
      <c r="A590" s="199">
        <v>2081005</v>
      </c>
      <c r="B590" s="27" t="s">
        <v>548</v>
      </c>
      <c r="C590" s="82">
        <v>162</v>
      </c>
    </row>
    <row r="591" spans="1:3" ht="17.100000000000001" customHeight="1">
      <c r="A591" s="199">
        <v>2081099</v>
      </c>
      <c r="B591" s="27" t="s">
        <v>549</v>
      </c>
      <c r="C591" s="82">
        <v>5</v>
      </c>
    </row>
    <row r="592" spans="1:3" ht="17.100000000000001" customHeight="1">
      <c r="A592" s="201">
        <v>20811</v>
      </c>
      <c r="B592" s="26" t="s">
        <v>550</v>
      </c>
      <c r="C592" s="87">
        <f>SUM(C593:C600)</f>
        <v>1550</v>
      </c>
    </row>
    <row r="593" spans="1:3" ht="17.100000000000001" customHeight="1">
      <c r="A593" s="199">
        <v>2081101</v>
      </c>
      <c r="B593" s="27" t="s">
        <v>140</v>
      </c>
      <c r="C593" s="82">
        <v>302</v>
      </c>
    </row>
    <row r="594" spans="1:3" ht="17.100000000000001" customHeight="1">
      <c r="A594" s="199">
        <v>2081102</v>
      </c>
      <c r="B594" s="27" t="s">
        <v>141</v>
      </c>
      <c r="C594" s="82"/>
    </row>
    <row r="595" spans="1:3" ht="17.100000000000001" customHeight="1">
      <c r="A595" s="199">
        <v>2081103</v>
      </c>
      <c r="B595" s="27" t="s">
        <v>142</v>
      </c>
      <c r="C595" s="82"/>
    </row>
    <row r="596" spans="1:3" ht="17.100000000000001" customHeight="1">
      <c r="A596" s="199">
        <v>2081104</v>
      </c>
      <c r="B596" s="27" t="s">
        <v>551</v>
      </c>
      <c r="C596" s="82">
        <v>367</v>
      </c>
    </row>
    <row r="597" spans="1:3" ht="17.100000000000001" customHeight="1">
      <c r="A597" s="199">
        <v>2081105</v>
      </c>
      <c r="B597" s="27" t="s">
        <v>552</v>
      </c>
      <c r="C597" s="82">
        <v>325</v>
      </c>
    </row>
    <row r="598" spans="1:3" ht="17.100000000000001" customHeight="1">
      <c r="A598" s="199">
        <v>2081106</v>
      </c>
      <c r="B598" s="27" t="s">
        <v>553</v>
      </c>
      <c r="C598" s="82">
        <v>158</v>
      </c>
    </row>
    <row r="599" spans="1:3" ht="17.100000000000001" customHeight="1">
      <c r="A599" s="199">
        <v>2081107</v>
      </c>
      <c r="B599" s="27" t="s">
        <v>554</v>
      </c>
      <c r="C599" s="82">
        <v>200</v>
      </c>
    </row>
    <row r="600" spans="1:3" ht="17.100000000000001" customHeight="1">
      <c r="A600" s="199">
        <v>2081199</v>
      </c>
      <c r="B600" s="27" t="s">
        <v>555</v>
      </c>
      <c r="C600" s="82">
        <v>198</v>
      </c>
    </row>
    <row r="601" spans="1:3" ht="17.100000000000001" customHeight="1">
      <c r="A601" s="201">
        <v>20816</v>
      </c>
      <c r="B601" s="26" t="s">
        <v>556</v>
      </c>
      <c r="C601" s="87">
        <f>SUM(C602:C605)</f>
        <v>128</v>
      </c>
    </row>
    <row r="602" spans="1:3" ht="17.100000000000001" customHeight="1">
      <c r="A602" s="199">
        <v>2081601</v>
      </c>
      <c r="B602" s="27" t="s">
        <v>140</v>
      </c>
      <c r="C602" s="82">
        <v>113</v>
      </c>
    </row>
    <row r="603" spans="1:3" ht="17.100000000000001" customHeight="1">
      <c r="A603" s="199">
        <v>2081602</v>
      </c>
      <c r="B603" s="27" t="s">
        <v>141</v>
      </c>
      <c r="C603" s="82"/>
    </row>
    <row r="604" spans="1:3" ht="17.100000000000001" customHeight="1">
      <c r="A604" s="199">
        <v>2081603</v>
      </c>
      <c r="B604" s="27" t="s">
        <v>142</v>
      </c>
      <c r="C604" s="82"/>
    </row>
    <row r="605" spans="1:3" ht="17.100000000000001" customHeight="1">
      <c r="A605" s="199">
        <v>2081699</v>
      </c>
      <c r="B605" s="27" t="s">
        <v>557</v>
      </c>
      <c r="C605" s="82">
        <v>15</v>
      </c>
    </row>
    <row r="606" spans="1:3" ht="17.100000000000001" customHeight="1">
      <c r="A606" s="201">
        <v>20819</v>
      </c>
      <c r="B606" s="26" t="s">
        <v>558</v>
      </c>
      <c r="C606" s="87">
        <f>SUM(C607:C608)</f>
        <v>300</v>
      </c>
    </row>
    <row r="607" spans="1:3" ht="17.100000000000001" customHeight="1">
      <c r="A607" s="199">
        <v>2081901</v>
      </c>
      <c r="B607" s="27" t="s">
        <v>559</v>
      </c>
      <c r="C607" s="82">
        <v>200</v>
      </c>
    </row>
    <row r="608" spans="1:3" ht="17.100000000000001" customHeight="1">
      <c r="A608" s="199">
        <v>2081902</v>
      </c>
      <c r="B608" s="27" t="s">
        <v>560</v>
      </c>
      <c r="C608" s="82">
        <v>100</v>
      </c>
    </row>
    <row r="609" spans="1:3" ht="17.100000000000001" customHeight="1">
      <c r="A609" s="201">
        <v>20820</v>
      </c>
      <c r="B609" s="26" t="s">
        <v>561</v>
      </c>
      <c r="C609" s="87">
        <f>SUM(C610:C611)</f>
        <v>432</v>
      </c>
    </row>
    <row r="610" spans="1:3" ht="17.100000000000001" customHeight="1">
      <c r="A610" s="199">
        <v>2082001</v>
      </c>
      <c r="B610" s="27" t="s">
        <v>562</v>
      </c>
      <c r="C610" s="82"/>
    </row>
    <row r="611" spans="1:3" ht="17.100000000000001" customHeight="1">
      <c r="A611" s="199">
        <v>2082002</v>
      </c>
      <c r="B611" s="27" t="s">
        <v>563</v>
      </c>
      <c r="C611" s="82">
        <v>432</v>
      </c>
    </row>
    <row r="612" spans="1:3" ht="17.100000000000001" customHeight="1">
      <c r="A612" s="201">
        <v>20821</v>
      </c>
      <c r="B612" s="26" t="s">
        <v>564</v>
      </c>
      <c r="C612" s="87">
        <f>SUM(C613:C614)</f>
        <v>0</v>
      </c>
    </row>
    <row r="613" spans="1:3" ht="17.100000000000001" customHeight="1">
      <c r="A613" s="199">
        <v>2082101</v>
      </c>
      <c r="B613" s="27" t="s">
        <v>565</v>
      </c>
      <c r="C613" s="82"/>
    </row>
    <row r="614" spans="1:3" ht="17.100000000000001" customHeight="1">
      <c r="A614" s="199">
        <v>2082102</v>
      </c>
      <c r="B614" s="27" t="s">
        <v>566</v>
      </c>
      <c r="C614" s="82"/>
    </row>
    <row r="615" spans="1:3" ht="17.100000000000001" customHeight="1">
      <c r="A615" s="201">
        <v>20824</v>
      </c>
      <c r="B615" s="26" t="s">
        <v>567</v>
      </c>
      <c r="C615" s="87">
        <f>SUM(C616:C617)</f>
        <v>0</v>
      </c>
    </row>
    <row r="616" spans="1:3" ht="17.100000000000001" customHeight="1">
      <c r="A616" s="199">
        <v>2082401</v>
      </c>
      <c r="B616" s="27" t="s">
        <v>568</v>
      </c>
      <c r="C616" s="82"/>
    </row>
    <row r="617" spans="1:3" ht="17.100000000000001" customHeight="1">
      <c r="A617" s="199">
        <v>2082402</v>
      </c>
      <c r="B617" s="27" t="s">
        <v>569</v>
      </c>
      <c r="C617" s="82"/>
    </row>
    <row r="618" spans="1:3" ht="17.100000000000001" customHeight="1">
      <c r="A618" s="201">
        <v>20825</v>
      </c>
      <c r="B618" s="26" t="s">
        <v>570</v>
      </c>
      <c r="C618" s="87">
        <f>SUM(C619:C620)</f>
        <v>336</v>
      </c>
    </row>
    <row r="619" spans="1:3" ht="17.100000000000001" customHeight="1">
      <c r="A619" s="199">
        <v>2082501</v>
      </c>
      <c r="B619" s="27" t="s">
        <v>571</v>
      </c>
      <c r="C619" s="82">
        <v>336</v>
      </c>
    </row>
    <row r="620" spans="1:3" ht="17.100000000000001" customHeight="1">
      <c r="A620" s="199">
        <v>2082502</v>
      </c>
      <c r="B620" s="27" t="s">
        <v>572</v>
      </c>
      <c r="C620" s="82"/>
    </row>
    <row r="621" spans="1:3" ht="17.100000000000001" customHeight="1">
      <c r="A621" s="201">
        <v>20826</v>
      </c>
      <c r="B621" s="26" t="s">
        <v>573</v>
      </c>
      <c r="C621" s="87">
        <f>SUM(C622:C624)</f>
        <v>38125</v>
      </c>
    </row>
    <row r="622" spans="1:3" ht="17.100000000000001" customHeight="1">
      <c r="A622" s="199">
        <v>2082601</v>
      </c>
      <c r="B622" s="27" t="s">
        <v>574</v>
      </c>
      <c r="C622" s="82">
        <v>37975</v>
      </c>
    </row>
    <row r="623" spans="1:3" ht="17.100000000000001" customHeight="1">
      <c r="A623" s="199">
        <v>2082602</v>
      </c>
      <c r="B623" s="27" t="s">
        <v>575</v>
      </c>
      <c r="C623" s="82">
        <v>150</v>
      </c>
    </row>
    <row r="624" spans="1:3" ht="17.100000000000001" customHeight="1">
      <c r="A624" s="199">
        <v>2082699</v>
      </c>
      <c r="B624" s="27" t="s">
        <v>576</v>
      </c>
      <c r="C624" s="82"/>
    </row>
    <row r="625" spans="1:3" ht="17.100000000000001" customHeight="1">
      <c r="A625" s="201">
        <v>20827</v>
      </c>
      <c r="B625" s="26" t="s">
        <v>577</v>
      </c>
      <c r="C625" s="87">
        <f>SUM(C626:C629)</f>
        <v>0</v>
      </c>
    </row>
    <row r="626" spans="1:3" ht="17.100000000000001" customHeight="1">
      <c r="A626" s="199">
        <v>2082701</v>
      </c>
      <c r="B626" s="27" t="s">
        <v>578</v>
      </c>
      <c r="C626" s="82"/>
    </row>
    <row r="627" spans="1:3" ht="17.100000000000001" customHeight="1">
      <c r="A627" s="199">
        <v>2082702</v>
      </c>
      <c r="B627" s="27" t="s">
        <v>579</v>
      </c>
      <c r="C627" s="82"/>
    </row>
    <row r="628" spans="1:3" ht="17.100000000000001" customHeight="1">
      <c r="A628" s="199">
        <v>2082703</v>
      </c>
      <c r="B628" s="27" t="s">
        <v>580</v>
      </c>
      <c r="C628" s="82"/>
    </row>
    <row r="629" spans="1:3" ht="17.100000000000001" customHeight="1">
      <c r="A629" s="199">
        <v>2082799</v>
      </c>
      <c r="B629" s="27" t="s">
        <v>581</v>
      </c>
      <c r="C629" s="82"/>
    </row>
    <row r="630" spans="1:3" ht="17.100000000000001" customHeight="1">
      <c r="A630" s="201">
        <v>20828</v>
      </c>
      <c r="B630" s="26" t="s">
        <v>582</v>
      </c>
      <c r="C630" s="87">
        <f>SUM(C631:C637)</f>
        <v>401</v>
      </c>
    </row>
    <row r="631" spans="1:3" ht="17.100000000000001" customHeight="1">
      <c r="A631" s="199">
        <v>2082801</v>
      </c>
      <c r="B631" s="27" t="s">
        <v>140</v>
      </c>
      <c r="C631" s="82"/>
    </row>
    <row r="632" spans="1:3" ht="17.100000000000001" customHeight="1">
      <c r="A632" s="199">
        <v>2082802</v>
      </c>
      <c r="B632" s="27" t="s">
        <v>141</v>
      </c>
      <c r="C632" s="82"/>
    </row>
    <row r="633" spans="1:3" ht="17.100000000000001" customHeight="1">
      <c r="A633" s="199">
        <v>2082803</v>
      </c>
      <c r="B633" s="27" t="s">
        <v>142</v>
      </c>
      <c r="C633" s="82"/>
    </row>
    <row r="634" spans="1:3" ht="17.100000000000001" customHeight="1">
      <c r="A634" s="199">
        <v>2082804</v>
      </c>
      <c r="B634" s="27" t="s">
        <v>583</v>
      </c>
      <c r="C634" s="82"/>
    </row>
    <row r="635" spans="1:3" ht="17.100000000000001" customHeight="1">
      <c r="A635" s="199">
        <v>2082805</v>
      </c>
      <c r="B635" s="27" t="s">
        <v>584</v>
      </c>
      <c r="C635" s="82">
        <v>401</v>
      </c>
    </row>
    <row r="636" spans="1:3" ht="17.100000000000001" customHeight="1">
      <c r="A636" s="199">
        <v>2082850</v>
      </c>
      <c r="B636" s="27" t="s">
        <v>149</v>
      </c>
      <c r="C636" s="82"/>
    </row>
    <row r="637" spans="1:3" ht="17.100000000000001" customHeight="1">
      <c r="A637" s="199">
        <v>2082899</v>
      </c>
      <c r="B637" s="27" t="s">
        <v>585</v>
      </c>
      <c r="C637" s="82"/>
    </row>
    <row r="638" spans="1:3" ht="17.100000000000001" customHeight="1">
      <c r="A638" s="201">
        <v>2089901</v>
      </c>
      <c r="B638" s="26" t="s">
        <v>586</v>
      </c>
      <c r="C638" s="82">
        <v>3776</v>
      </c>
    </row>
    <row r="639" spans="1:3" ht="17.100000000000001" customHeight="1">
      <c r="A639" s="202">
        <v>210</v>
      </c>
      <c r="B639" s="26" t="s">
        <v>587</v>
      </c>
      <c r="C639" s="87">
        <f>C640+C645+C658+C662+C674+C677+C681+C686+C690+C694+C697+C706+C708</f>
        <v>30987</v>
      </c>
    </row>
    <row r="640" spans="1:3" ht="17.100000000000001" customHeight="1">
      <c r="A640" s="201">
        <v>21001</v>
      </c>
      <c r="B640" s="26" t="s">
        <v>588</v>
      </c>
      <c r="C640" s="87">
        <f>SUM(C641:C644)</f>
        <v>1362</v>
      </c>
    </row>
    <row r="641" spans="1:3" ht="17.100000000000001" customHeight="1">
      <c r="A641" s="199">
        <v>2100101</v>
      </c>
      <c r="B641" s="27" t="s">
        <v>140</v>
      </c>
      <c r="C641" s="82">
        <v>970</v>
      </c>
    </row>
    <row r="642" spans="1:3" ht="17.100000000000001" customHeight="1">
      <c r="A642" s="199">
        <v>2100102</v>
      </c>
      <c r="B642" s="27" t="s">
        <v>141</v>
      </c>
      <c r="C642" s="82"/>
    </row>
    <row r="643" spans="1:3" ht="17.100000000000001" customHeight="1">
      <c r="A643" s="199">
        <v>2100103</v>
      </c>
      <c r="B643" s="27" t="s">
        <v>142</v>
      </c>
      <c r="C643" s="82"/>
    </row>
    <row r="644" spans="1:3" ht="17.100000000000001" customHeight="1">
      <c r="A644" s="199">
        <v>2100199</v>
      </c>
      <c r="B644" s="27" t="s">
        <v>589</v>
      </c>
      <c r="C644" s="82">
        <v>392</v>
      </c>
    </row>
    <row r="645" spans="1:3" ht="17.100000000000001" customHeight="1">
      <c r="A645" s="201">
        <v>21002</v>
      </c>
      <c r="B645" s="26" t="s">
        <v>590</v>
      </c>
      <c r="C645" s="87">
        <f>SUM(C646:C657)</f>
        <v>2887</v>
      </c>
    </row>
    <row r="646" spans="1:3" ht="17.100000000000001" customHeight="1">
      <c r="A646" s="199">
        <v>2100201</v>
      </c>
      <c r="B646" s="27" t="s">
        <v>591</v>
      </c>
      <c r="C646" s="82">
        <v>529</v>
      </c>
    </row>
    <row r="647" spans="1:3" ht="17.100000000000001" customHeight="1">
      <c r="A647" s="199">
        <v>2100202</v>
      </c>
      <c r="B647" s="27" t="s">
        <v>592</v>
      </c>
      <c r="C647" s="82">
        <v>106</v>
      </c>
    </row>
    <row r="648" spans="1:3" ht="17.100000000000001" customHeight="1">
      <c r="A648" s="199">
        <v>2100203</v>
      </c>
      <c r="B648" s="27" t="s">
        <v>593</v>
      </c>
      <c r="C648" s="82"/>
    </row>
    <row r="649" spans="1:3" ht="17.100000000000001" customHeight="1">
      <c r="A649" s="199">
        <v>2100204</v>
      </c>
      <c r="B649" s="27" t="s">
        <v>594</v>
      </c>
      <c r="C649" s="82"/>
    </row>
    <row r="650" spans="1:3" ht="17.100000000000001" customHeight="1">
      <c r="A650" s="199">
        <v>2100205</v>
      </c>
      <c r="B650" s="27" t="s">
        <v>595</v>
      </c>
      <c r="C650" s="82">
        <v>546</v>
      </c>
    </row>
    <row r="651" spans="1:3" ht="17.100000000000001" customHeight="1">
      <c r="A651" s="199">
        <v>2100206</v>
      </c>
      <c r="B651" s="27" t="s">
        <v>596</v>
      </c>
      <c r="C651" s="82"/>
    </row>
    <row r="652" spans="1:3" ht="17.100000000000001" customHeight="1">
      <c r="A652" s="199">
        <v>2100207</v>
      </c>
      <c r="B652" s="27" t="s">
        <v>597</v>
      </c>
      <c r="C652" s="82"/>
    </row>
    <row r="653" spans="1:3" ht="17.100000000000001" customHeight="1">
      <c r="A653" s="199">
        <v>2100208</v>
      </c>
      <c r="B653" s="27" t="s">
        <v>598</v>
      </c>
      <c r="C653" s="82"/>
    </row>
    <row r="654" spans="1:3" ht="17.100000000000001" customHeight="1">
      <c r="A654" s="199">
        <v>2100209</v>
      </c>
      <c r="B654" s="27" t="s">
        <v>599</v>
      </c>
      <c r="C654" s="82"/>
    </row>
    <row r="655" spans="1:3" ht="17.100000000000001" customHeight="1">
      <c r="A655" s="199">
        <v>2100210</v>
      </c>
      <c r="B655" s="27" t="s">
        <v>600</v>
      </c>
      <c r="C655" s="82"/>
    </row>
    <row r="656" spans="1:3" ht="17.100000000000001" customHeight="1">
      <c r="A656" s="199">
        <v>2100211</v>
      </c>
      <c r="B656" s="27" t="s">
        <v>601</v>
      </c>
      <c r="C656" s="82"/>
    </row>
    <row r="657" spans="1:3" ht="17.100000000000001" customHeight="1">
      <c r="A657" s="199">
        <v>2100299</v>
      </c>
      <c r="B657" s="27" t="s">
        <v>602</v>
      </c>
      <c r="C657" s="82">
        <v>1706</v>
      </c>
    </row>
    <row r="658" spans="1:3" ht="17.100000000000001" customHeight="1">
      <c r="A658" s="201">
        <v>21003</v>
      </c>
      <c r="B658" s="26" t="s">
        <v>603</v>
      </c>
      <c r="C658" s="87">
        <f>SUM(C659:C661)</f>
        <v>15</v>
      </c>
    </row>
    <row r="659" spans="1:3" ht="17.100000000000001" customHeight="1">
      <c r="A659" s="199">
        <v>2100301</v>
      </c>
      <c r="B659" s="27" t="s">
        <v>604</v>
      </c>
      <c r="C659" s="82"/>
    </row>
    <row r="660" spans="1:3" ht="17.100000000000001" customHeight="1">
      <c r="A660" s="199">
        <v>2100302</v>
      </c>
      <c r="B660" s="27" t="s">
        <v>605</v>
      </c>
      <c r="C660" s="82"/>
    </row>
    <row r="661" spans="1:3" ht="17.100000000000001" customHeight="1">
      <c r="A661" s="199">
        <v>2100399</v>
      </c>
      <c r="B661" s="27" t="s">
        <v>606</v>
      </c>
      <c r="C661" s="82">
        <v>15</v>
      </c>
    </row>
    <row r="662" spans="1:3" ht="17.100000000000001" customHeight="1">
      <c r="A662" s="201">
        <v>21004</v>
      </c>
      <c r="B662" s="26" t="s">
        <v>607</v>
      </c>
      <c r="C662" s="87">
        <f>SUM(C663:C673)</f>
        <v>6261</v>
      </c>
    </row>
    <row r="663" spans="1:3" ht="17.100000000000001" customHeight="1">
      <c r="A663" s="199">
        <v>2100401</v>
      </c>
      <c r="B663" s="27" t="s">
        <v>608</v>
      </c>
      <c r="C663" s="82">
        <v>1266</v>
      </c>
    </row>
    <row r="664" spans="1:3" ht="17.100000000000001" customHeight="1">
      <c r="A664" s="199">
        <v>2100402</v>
      </c>
      <c r="B664" s="27" t="s">
        <v>609</v>
      </c>
      <c r="C664" s="82">
        <v>623</v>
      </c>
    </row>
    <row r="665" spans="1:3" ht="17.100000000000001" customHeight="1">
      <c r="A665" s="199">
        <v>2100403</v>
      </c>
      <c r="B665" s="27" t="s">
        <v>610</v>
      </c>
      <c r="C665" s="82">
        <v>938</v>
      </c>
    </row>
    <row r="666" spans="1:3" ht="17.100000000000001" customHeight="1">
      <c r="A666" s="199">
        <v>2100404</v>
      </c>
      <c r="B666" s="27" t="s">
        <v>611</v>
      </c>
      <c r="C666" s="82">
        <v>40</v>
      </c>
    </row>
    <row r="667" spans="1:3" ht="17.100000000000001" customHeight="1">
      <c r="A667" s="199">
        <v>2100405</v>
      </c>
      <c r="B667" s="27" t="s">
        <v>612</v>
      </c>
      <c r="C667" s="82"/>
    </row>
    <row r="668" spans="1:3" ht="17.100000000000001" customHeight="1">
      <c r="A668" s="199">
        <v>2100406</v>
      </c>
      <c r="B668" s="27" t="s">
        <v>613</v>
      </c>
      <c r="C668" s="82">
        <v>1550</v>
      </c>
    </row>
    <row r="669" spans="1:3" ht="17.100000000000001" customHeight="1">
      <c r="A669" s="199">
        <v>2100407</v>
      </c>
      <c r="B669" s="27" t="s">
        <v>614</v>
      </c>
      <c r="C669" s="82"/>
    </row>
    <row r="670" spans="1:3" ht="17.100000000000001" customHeight="1">
      <c r="A670" s="199">
        <v>2100408</v>
      </c>
      <c r="B670" s="27" t="s">
        <v>615</v>
      </c>
      <c r="C670" s="82">
        <v>1000</v>
      </c>
    </row>
    <row r="671" spans="1:3" ht="17.100000000000001" customHeight="1">
      <c r="A671" s="199">
        <v>2100409</v>
      </c>
      <c r="B671" s="27" t="s">
        <v>616</v>
      </c>
      <c r="C671" s="82">
        <v>564</v>
      </c>
    </row>
    <row r="672" spans="1:3" ht="17.100000000000001" customHeight="1">
      <c r="A672" s="199">
        <v>2100410</v>
      </c>
      <c r="B672" s="27" t="s">
        <v>617</v>
      </c>
      <c r="C672" s="82"/>
    </row>
    <row r="673" spans="1:3" ht="17.100000000000001" customHeight="1">
      <c r="A673" s="199">
        <v>2100499</v>
      </c>
      <c r="B673" s="27" t="s">
        <v>618</v>
      </c>
      <c r="C673" s="82">
        <v>280</v>
      </c>
    </row>
    <row r="674" spans="1:3" ht="17.100000000000001" customHeight="1">
      <c r="A674" s="201">
        <v>21006</v>
      </c>
      <c r="B674" s="26" t="s">
        <v>619</v>
      </c>
      <c r="C674" s="87">
        <f>SUM(C675:C676)</f>
        <v>0</v>
      </c>
    </row>
    <row r="675" spans="1:3" ht="17.100000000000001" customHeight="1">
      <c r="A675" s="199">
        <v>2100601</v>
      </c>
      <c r="B675" s="27" t="s">
        <v>620</v>
      </c>
      <c r="C675" s="82"/>
    </row>
    <row r="676" spans="1:3" ht="17.100000000000001" customHeight="1">
      <c r="A676" s="199">
        <v>2100699</v>
      </c>
      <c r="B676" s="27" t="s">
        <v>621</v>
      </c>
      <c r="C676" s="82"/>
    </row>
    <row r="677" spans="1:3" ht="17.100000000000001" customHeight="1">
      <c r="A677" s="201">
        <v>21007</v>
      </c>
      <c r="B677" s="26" t="s">
        <v>622</v>
      </c>
      <c r="C677" s="87">
        <f>SUM(C678:C680)</f>
        <v>2433</v>
      </c>
    </row>
    <row r="678" spans="1:3" ht="17.100000000000001" customHeight="1">
      <c r="A678" s="199">
        <v>2100716</v>
      </c>
      <c r="B678" s="27" t="s">
        <v>623</v>
      </c>
      <c r="C678" s="82">
        <v>81</v>
      </c>
    </row>
    <row r="679" spans="1:3" ht="17.100000000000001" customHeight="1">
      <c r="A679" s="199">
        <v>2100717</v>
      </c>
      <c r="B679" s="27" t="s">
        <v>624</v>
      </c>
      <c r="C679" s="82">
        <v>755</v>
      </c>
    </row>
    <row r="680" spans="1:3" ht="17.100000000000001" customHeight="1">
      <c r="A680" s="199">
        <v>2100799</v>
      </c>
      <c r="B680" s="27" t="s">
        <v>625</v>
      </c>
      <c r="C680" s="82">
        <v>1597</v>
      </c>
    </row>
    <row r="681" spans="1:3" ht="17.100000000000001" customHeight="1">
      <c r="A681" s="201">
        <v>21011</v>
      </c>
      <c r="B681" s="26" t="s">
        <v>626</v>
      </c>
      <c r="C681" s="87">
        <f>SUM(C682:C685)</f>
        <v>7803</v>
      </c>
    </row>
    <row r="682" spans="1:3" ht="17.100000000000001" customHeight="1">
      <c r="A682" s="199">
        <v>2101101</v>
      </c>
      <c r="B682" s="27" t="s">
        <v>627</v>
      </c>
      <c r="C682" s="82">
        <v>6200</v>
      </c>
    </row>
    <row r="683" spans="1:3" ht="17.100000000000001" customHeight="1">
      <c r="A683" s="199">
        <v>2101102</v>
      </c>
      <c r="B683" s="27" t="s">
        <v>628</v>
      </c>
      <c r="C683" s="82"/>
    </row>
    <row r="684" spans="1:3" ht="17.100000000000001" customHeight="1">
      <c r="A684" s="199">
        <v>2101103</v>
      </c>
      <c r="B684" s="27" t="s">
        <v>629</v>
      </c>
      <c r="C684" s="82">
        <v>700</v>
      </c>
    </row>
    <row r="685" spans="1:3" ht="17.100000000000001" customHeight="1">
      <c r="A685" s="199">
        <v>2101199</v>
      </c>
      <c r="B685" s="27" t="s">
        <v>630</v>
      </c>
      <c r="C685" s="82">
        <v>903</v>
      </c>
    </row>
    <row r="686" spans="1:3" ht="17.100000000000001" customHeight="1">
      <c r="A686" s="201">
        <v>21012</v>
      </c>
      <c r="B686" s="26" t="s">
        <v>631</v>
      </c>
      <c r="C686" s="87">
        <f>SUM(C687:C689)</f>
        <v>9600</v>
      </c>
    </row>
    <row r="687" spans="1:3" ht="17.100000000000001" customHeight="1">
      <c r="A687" s="199">
        <v>2101201</v>
      </c>
      <c r="B687" s="27" t="s">
        <v>632</v>
      </c>
      <c r="C687" s="82"/>
    </row>
    <row r="688" spans="1:3" ht="17.100000000000001" customHeight="1">
      <c r="A688" s="199">
        <v>2101202</v>
      </c>
      <c r="B688" s="27" t="s">
        <v>633</v>
      </c>
      <c r="C688" s="82">
        <v>9600</v>
      </c>
    </row>
    <row r="689" spans="1:3" ht="17.100000000000001" customHeight="1">
      <c r="A689" s="199">
        <v>2101299</v>
      </c>
      <c r="B689" s="27" t="s">
        <v>634</v>
      </c>
      <c r="C689" s="82"/>
    </row>
    <row r="690" spans="1:3" ht="17.100000000000001" customHeight="1">
      <c r="A690" s="201">
        <v>21013</v>
      </c>
      <c r="B690" s="26" t="s">
        <v>635</v>
      </c>
      <c r="C690" s="87">
        <f>SUM(C691:C693)</f>
        <v>100</v>
      </c>
    </row>
    <row r="691" spans="1:3" ht="17.100000000000001" customHeight="1">
      <c r="A691" s="199">
        <v>2101301</v>
      </c>
      <c r="B691" s="27" t="s">
        <v>636</v>
      </c>
      <c r="C691" s="82"/>
    </row>
    <row r="692" spans="1:3" ht="17.100000000000001" customHeight="1">
      <c r="A692" s="199">
        <v>2101302</v>
      </c>
      <c r="B692" s="27" t="s">
        <v>637</v>
      </c>
      <c r="C692" s="82"/>
    </row>
    <row r="693" spans="1:3" ht="17.100000000000001" customHeight="1">
      <c r="A693" s="199">
        <v>2101399</v>
      </c>
      <c r="B693" s="27" t="s">
        <v>638</v>
      </c>
      <c r="C693" s="82">
        <v>100</v>
      </c>
    </row>
    <row r="694" spans="1:3" ht="17.100000000000001" customHeight="1">
      <c r="A694" s="201">
        <v>21014</v>
      </c>
      <c r="B694" s="26" t="s">
        <v>639</v>
      </c>
      <c r="C694" s="87">
        <f>SUM(C695:C696)</f>
        <v>0</v>
      </c>
    </row>
    <row r="695" spans="1:3" ht="17.100000000000001" customHeight="1">
      <c r="A695" s="199">
        <v>2101401</v>
      </c>
      <c r="B695" s="27" t="s">
        <v>640</v>
      </c>
      <c r="C695" s="82"/>
    </row>
    <row r="696" spans="1:3" ht="17.100000000000001" customHeight="1">
      <c r="A696" s="199">
        <v>2101499</v>
      </c>
      <c r="B696" s="27" t="s">
        <v>641</v>
      </c>
      <c r="C696" s="82"/>
    </row>
    <row r="697" spans="1:3" ht="17.100000000000001" customHeight="1">
      <c r="A697" s="201">
        <v>21015</v>
      </c>
      <c r="B697" s="26" t="s">
        <v>642</v>
      </c>
      <c r="C697" s="87">
        <f>SUM(C698:C705)</f>
        <v>0</v>
      </c>
    </row>
    <row r="698" spans="1:3" ht="17.100000000000001" customHeight="1">
      <c r="A698" s="199">
        <v>2101501</v>
      </c>
      <c r="B698" s="27" t="s">
        <v>140</v>
      </c>
      <c r="C698" s="82"/>
    </row>
    <row r="699" spans="1:3" ht="17.100000000000001" customHeight="1">
      <c r="A699" s="199">
        <v>2101502</v>
      </c>
      <c r="B699" s="27" t="s">
        <v>141</v>
      </c>
      <c r="C699" s="82"/>
    </row>
    <row r="700" spans="1:3" ht="17.100000000000001" customHeight="1">
      <c r="A700" s="199">
        <v>2101503</v>
      </c>
      <c r="B700" s="27" t="s">
        <v>142</v>
      </c>
      <c r="C700" s="82"/>
    </row>
    <row r="701" spans="1:3" ht="17.100000000000001" customHeight="1">
      <c r="A701" s="199">
        <v>2101504</v>
      </c>
      <c r="B701" s="27" t="s">
        <v>182</v>
      </c>
      <c r="C701" s="82"/>
    </row>
    <row r="702" spans="1:3" ht="17.100000000000001" customHeight="1">
      <c r="A702" s="199">
        <v>2101505</v>
      </c>
      <c r="B702" s="27" t="s">
        <v>643</v>
      </c>
      <c r="C702" s="82"/>
    </row>
    <row r="703" spans="1:3" ht="17.100000000000001" customHeight="1">
      <c r="A703" s="199">
        <v>2101506</v>
      </c>
      <c r="B703" s="27" t="s">
        <v>644</v>
      </c>
      <c r="C703" s="82"/>
    </row>
    <row r="704" spans="1:3" ht="17.100000000000001" customHeight="1">
      <c r="A704" s="199">
        <v>2101550</v>
      </c>
      <c r="B704" s="27" t="s">
        <v>149</v>
      </c>
      <c r="C704" s="82"/>
    </row>
    <row r="705" spans="1:3" ht="17.100000000000001" customHeight="1">
      <c r="A705" s="199">
        <v>2101599</v>
      </c>
      <c r="B705" s="27" t="s">
        <v>645</v>
      </c>
      <c r="C705" s="82"/>
    </row>
    <row r="706" spans="1:3" ht="17.100000000000001" customHeight="1">
      <c r="A706" s="201">
        <v>21016</v>
      </c>
      <c r="B706" s="26" t="s">
        <v>646</v>
      </c>
      <c r="C706" s="87">
        <f>C707</f>
        <v>0</v>
      </c>
    </row>
    <row r="707" spans="1:3" ht="17.100000000000001" customHeight="1">
      <c r="A707" s="199">
        <v>2101601</v>
      </c>
      <c r="B707" s="27" t="s">
        <v>647</v>
      </c>
      <c r="C707" s="82"/>
    </row>
    <row r="708" spans="1:3" ht="17.100000000000001" customHeight="1">
      <c r="A708" s="201">
        <v>21099</v>
      </c>
      <c r="B708" s="26" t="s">
        <v>648</v>
      </c>
      <c r="C708" s="87">
        <f>C709</f>
        <v>526</v>
      </c>
    </row>
    <row r="709" spans="1:3" ht="17.100000000000001" customHeight="1">
      <c r="A709" s="199">
        <v>2109901</v>
      </c>
      <c r="B709" s="27" t="s">
        <v>649</v>
      </c>
      <c r="C709" s="82">
        <v>526</v>
      </c>
    </row>
    <row r="710" spans="1:3" ht="17.100000000000001" customHeight="1">
      <c r="A710" s="202">
        <v>211</v>
      </c>
      <c r="B710" s="26" t="s">
        <v>650</v>
      </c>
      <c r="C710" s="87">
        <f>C711+C720+C724+C732+C738+C745+C751+C754+C759+C757+C758+C765+C766+C782+C767</f>
        <v>17853</v>
      </c>
    </row>
    <row r="711" spans="1:3" ht="17.100000000000001" customHeight="1">
      <c r="A711" s="201">
        <v>21101</v>
      </c>
      <c r="B711" s="26" t="s">
        <v>651</v>
      </c>
      <c r="C711" s="87">
        <f>SUM(C712:C719)</f>
        <v>1116</v>
      </c>
    </row>
    <row r="712" spans="1:3" ht="17.100000000000001" customHeight="1">
      <c r="A712" s="199">
        <v>2110101</v>
      </c>
      <c r="B712" s="27" t="s">
        <v>140</v>
      </c>
      <c r="C712" s="82">
        <v>641</v>
      </c>
    </row>
    <row r="713" spans="1:3" ht="17.100000000000001" customHeight="1">
      <c r="A713" s="199">
        <v>2110102</v>
      </c>
      <c r="B713" s="27" t="s">
        <v>141</v>
      </c>
      <c r="C713" s="82"/>
    </row>
    <row r="714" spans="1:3" ht="17.100000000000001" customHeight="1">
      <c r="A714" s="199">
        <v>2110103</v>
      </c>
      <c r="B714" s="27" t="s">
        <v>142</v>
      </c>
      <c r="C714" s="82"/>
    </row>
    <row r="715" spans="1:3" ht="17.100000000000001" customHeight="1">
      <c r="A715" s="199">
        <v>2110104</v>
      </c>
      <c r="B715" s="27" t="s">
        <v>652</v>
      </c>
      <c r="C715" s="82"/>
    </row>
    <row r="716" spans="1:3" ht="17.100000000000001" customHeight="1">
      <c r="A716" s="199">
        <v>2110105</v>
      </c>
      <c r="B716" s="27" t="s">
        <v>653</v>
      </c>
      <c r="C716" s="82"/>
    </row>
    <row r="717" spans="1:3" ht="17.100000000000001" customHeight="1">
      <c r="A717" s="199">
        <v>2110106</v>
      </c>
      <c r="B717" s="27" t="s">
        <v>654</v>
      </c>
      <c r="C717" s="82"/>
    </row>
    <row r="718" spans="1:3" ht="17.100000000000001" customHeight="1">
      <c r="A718" s="199">
        <v>2110107</v>
      </c>
      <c r="B718" s="27" t="s">
        <v>655</v>
      </c>
      <c r="C718" s="82"/>
    </row>
    <row r="719" spans="1:3" ht="17.100000000000001" customHeight="1">
      <c r="A719" s="199">
        <v>2110199</v>
      </c>
      <c r="B719" s="27" t="s">
        <v>656</v>
      </c>
      <c r="C719" s="82">
        <v>475</v>
      </c>
    </row>
    <row r="720" spans="1:3" ht="17.100000000000001" customHeight="1">
      <c r="A720" s="201">
        <v>21102</v>
      </c>
      <c r="B720" s="26" t="s">
        <v>657</v>
      </c>
      <c r="C720" s="87">
        <f>SUM(C721:C723)</f>
        <v>589</v>
      </c>
    </row>
    <row r="721" spans="1:3" ht="17.100000000000001" customHeight="1">
      <c r="A721" s="199">
        <v>2110203</v>
      </c>
      <c r="B721" s="27" t="s">
        <v>658</v>
      </c>
      <c r="C721" s="82"/>
    </row>
    <row r="722" spans="1:3" ht="17.100000000000001" customHeight="1">
      <c r="A722" s="199">
        <v>2110204</v>
      </c>
      <c r="B722" s="27" t="s">
        <v>659</v>
      </c>
      <c r="C722" s="82"/>
    </row>
    <row r="723" spans="1:3" ht="17.100000000000001" customHeight="1">
      <c r="A723" s="199">
        <v>2110299</v>
      </c>
      <c r="B723" s="27" t="s">
        <v>660</v>
      </c>
      <c r="C723" s="82">
        <v>589</v>
      </c>
    </row>
    <row r="724" spans="1:3" ht="17.100000000000001" customHeight="1">
      <c r="A724" s="201">
        <v>21103</v>
      </c>
      <c r="B724" s="26" t="s">
        <v>661</v>
      </c>
      <c r="C724" s="87">
        <f>SUM(C725:C731)</f>
        <v>15648</v>
      </c>
    </row>
    <row r="725" spans="1:3" ht="17.100000000000001" customHeight="1">
      <c r="A725" s="199">
        <v>2110301</v>
      </c>
      <c r="B725" s="27" t="s">
        <v>662</v>
      </c>
      <c r="C725" s="82"/>
    </row>
    <row r="726" spans="1:3" ht="17.100000000000001" customHeight="1">
      <c r="A726" s="199">
        <v>2110302</v>
      </c>
      <c r="B726" s="27" t="s">
        <v>663</v>
      </c>
      <c r="C726" s="82">
        <v>11066</v>
      </c>
    </row>
    <row r="727" spans="1:3" ht="17.100000000000001" customHeight="1">
      <c r="A727" s="199">
        <v>2110303</v>
      </c>
      <c r="B727" s="27" t="s">
        <v>664</v>
      </c>
      <c r="C727" s="82"/>
    </row>
    <row r="728" spans="1:3" ht="17.100000000000001" customHeight="1">
      <c r="A728" s="199">
        <v>2110304</v>
      </c>
      <c r="B728" s="27" t="s">
        <v>665</v>
      </c>
      <c r="C728" s="82">
        <v>2180</v>
      </c>
    </row>
    <row r="729" spans="1:3" ht="17.100000000000001" customHeight="1">
      <c r="A729" s="199">
        <v>2110305</v>
      </c>
      <c r="B729" s="27" t="s">
        <v>666</v>
      </c>
      <c r="C729" s="82"/>
    </row>
    <row r="730" spans="1:3" ht="17.100000000000001" customHeight="1">
      <c r="A730" s="199">
        <v>2110306</v>
      </c>
      <c r="B730" s="27" t="s">
        <v>667</v>
      </c>
      <c r="C730" s="82"/>
    </row>
    <row r="731" spans="1:3" ht="17.100000000000001" customHeight="1">
      <c r="A731" s="199">
        <v>2110399</v>
      </c>
      <c r="B731" s="27" t="s">
        <v>668</v>
      </c>
      <c r="C731" s="82">
        <v>2402</v>
      </c>
    </row>
    <row r="732" spans="1:3" ht="17.100000000000001" customHeight="1">
      <c r="A732" s="201">
        <v>21104</v>
      </c>
      <c r="B732" s="26" t="s">
        <v>669</v>
      </c>
      <c r="C732" s="87">
        <f>SUM(C733:C737)</f>
        <v>0</v>
      </c>
    </row>
    <row r="733" spans="1:3" ht="17.100000000000001" customHeight="1">
      <c r="A733" s="199">
        <v>2110401</v>
      </c>
      <c r="B733" s="27" t="s">
        <v>670</v>
      </c>
      <c r="C733" s="82"/>
    </row>
    <row r="734" spans="1:3" ht="17.100000000000001" customHeight="1">
      <c r="A734" s="199">
        <v>2110402</v>
      </c>
      <c r="B734" s="27" t="s">
        <v>671</v>
      </c>
      <c r="C734" s="82"/>
    </row>
    <row r="735" spans="1:3" ht="17.100000000000001" customHeight="1">
      <c r="A735" s="199">
        <v>2110403</v>
      </c>
      <c r="B735" s="27" t="s">
        <v>672</v>
      </c>
      <c r="C735" s="82"/>
    </row>
    <row r="736" spans="1:3" ht="17.100000000000001" customHeight="1">
      <c r="A736" s="199">
        <v>2110404</v>
      </c>
      <c r="B736" s="27" t="s">
        <v>673</v>
      </c>
      <c r="C736" s="82"/>
    </row>
    <row r="737" spans="1:3" ht="17.100000000000001" customHeight="1">
      <c r="A737" s="199">
        <v>2110499</v>
      </c>
      <c r="B737" s="27" t="s">
        <v>674</v>
      </c>
      <c r="C737" s="82"/>
    </row>
    <row r="738" spans="1:3" ht="17.100000000000001" customHeight="1">
      <c r="A738" s="201">
        <v>21105</v>
      </c>
      <c r="B738" s="26" t="s">
        <v>675</v>
      </c>
      <c r="C738" s="87">
        <f>SUM(C739:C744)</f>
        <v>0</v>
      </c>
    </row>
    <row r="739" spans="1:3" ht="17.100000000000001" customHeight="1">
      <c r="A739" s="199">
        <v>2110501</v>
      </c>
      <c r="B739" s="27" t="s">
        <v>676</v>
      </c>
      <c r="C739" s="82"/>
    </row>
    <row r="740" spans="1:3" ht="17.100000000000001" customHeight="1">
      <c r="A740" s="199">
        <v>2110502</v>
      </c>
      <c r="B740" s="27" t="s">
        <v>677</v>
      </c>
      <c r="C740" s="82"/>
    </row>
    <row r="741" spans="1:3" ht="17.100000000000001" customHeight="1">
      <c r="A741" s="199">
        <v>2110503</v>
      </c>
      <c r="B741" s="27" t="s">
        <v>678</v>
      </c>
      <c r="C741" s="82"/>
    </row>
    <row r="742" spans="1:3" ht="17.100000000000001" customHeight="1">
      <c r="A742" s="199">
        <v>2110506</v>
      </c>
      <c r="B742" s="27" t="s">
        <v>679</v>
      </c>
      <c r="C742" s="82"/>
    </row>
    <row r="743" spans="1:3" ht="17.100000000000001" customHeight="1">
      <c r="A743" s="199">
        <v>2110507</v>
      </c>
      <c r="B743" s="27" t="s">
        <v>680</v>
      </c>
      <c r="C743" s="82"/>
    </row>
    <row r="744" spans="1:3" ht="17.100000000000001" customHeight="1">
      <c r="A744" s="199">
        <v>2110599</v>
      </c>
      <c r="B744" s="27" t="s">
        <v>681</v>
      </c>
      <c r="C744" s="82"/>
    </row>
    <row r="745" spans="1:3" ht="17.100000000000001" customHeight="1">
      <c r="A745" s="201">
        <v>21106</v>
      </c>
      <c r="B745" s="26" t="s">
        <v>682</v>
      </c>
      <c r="C745" s="87">
        <f>SUM(C746:C750)</f>
        <v>0</v>
      </c>
    </row>
    <row r="746" spans="1:3" ht="17.100000000000001" customHeight="1">
      <c r="A746" s="199">
        <v>2110602</v>
      </c>
      <c r="B746" s="27" t="s">
        <v>683</v>
      </c>
      <c r="C746" s="82"/>
    </row>
    <row r="747" spans="1:3" ht="17.100000000000001" customHeight="1">
      <c r="A747" s="199">
        <v>2110603</v>
      </c>
      <c r="B747" s="27" t="s">
        <v>684</v>
      </c>
      <c r="C747" s="82"/>
    </row>
    <row r="748" spans="1:3" ht="17.100000000000001" customHeight="1">
      <c r="A748" s="199">
        <v>2110604</v>
      </c>
      <c r="B748" s="27" t="s">
        <v>685</v>
      </c>
      <c r="C748" s="82"/>
    </row>
    <row r="749" spans="1:3" ht="17.100000000000001" customHeight="1">
      <c r="A749" s="199">
        <v>2110605</v>
      </c>
      <c r="B749" s="27" t="s">
        <v>686</v>
      </c>
      <c r="C749" s="82"/>
    </row>
    <row r="750" spans="1:3" ht="17.100000000000001" customHeight="1">
      <c r="A750" s="199">
        <v>2110699</v>
      </c>
      <c r="B750" s="27" t="s">
        <v>687</v>
      </c>
      <c r="C750" s="82"/>
    </row>
    <row r="751" spans="1:3" ht="17.100000000000001" customHeight="1">
      <c r="A751" s="201">
        <v>21107</v>
      </c>
      <c r="B751" s="26" t="s">
        <v>688</v>
      </c>
      <c r="C751" s="87">
        <f>SUM(C752:C753)</f>
        <v>0</v>
      </c>
    </row>
    <row r="752" spans="1:3" ht="17.100000000000001" customHeight="1">
      <c r="A752" s="199">
        <v>2110704</v>
      </c>
      <c r="B752" s="27" t="s">
        <v>689</v>
      </c>
      <c r="C752" s="82"/>
    </row>
    <row r="753" spans="1:3" ht="17.100000000000001" customHeight="1">
      <c r="A753" s="199">
        <v>2110799</v>
      </c>
      <c r="B753" s="27" t="s">
        <v>690</v>
      </c>
      <c r="C753" s="82"/>
    </row>
    <row r="754" spans="1:3" ht="17.100000000000001" customHeight="1">
      <c r="A754" s="201">
        <v>21108</v>
      </c>
      <c r="B754" s="26" t="s">
        <v>691</v>
      </c>
      <c r="C754" s="87">
        <f>SUM(C755:C756)</f>
        <v>0</v>
      </c>
    </row>
    <row r="755" spans="1:3" ht="17.100000000000001" customHeight="1">
      <c r="A755" s="199">
        <v>2110804</v>
      </c>
      <c r="B755" s="27" t="s">
        <v>692</v>
      </c>
      <c r="C755" s="82"/>
    </row>
    <row r="756" spans="1:3" ht="17.100000000000001" customHeight="1">
      <c r="A756" s="199">
        <v>2110899</v>
      </c>
      <c r="B756" s="27" t="s">
        <v>693</v>
      </c>
      <c r="C756" s="82"/>
    </row>
    <row r="757" spans="1:3" ht="17.100000000000001" customHeight="1">
      <c r="A757" s="201">
        <v>2110901</v>
      </c>
      <c r="B757" s="26" t="s">
        <v>694</v>
      </c>
      <c r="C757" s="82"/>
    </row>
    <row r="758" spans="1:3" ht="17.100000000000001" customHeight="1">
      <c r="A758" s="201">
        <v>2111001</v>
      </c>
      <c r="B758" s="26" t="s">
        <v>695</v>
      </c>
      <c r="C758" s="82"/>
    </row>
    <row r="759" spans="1:3" ht="17.100000000000001" customHeight="1">
      <c r="A759" s="201">
        <v>21111</v>
      </c>
      <c r="B759" s="26" t="s">
        <v>696</v>
      </c>
      <c r="C759" s="87">
        <f>SUM(C760:C764)</f>
        <v>0</v>
      </c>
    </row>
    <row r="760" spans="1:3" ht="17.100000000000001" customHeight="1">
      <c r="A760" s="199">
        <v>2111101</v>
      </c>
      <c r="B760" s="27" t="s">
        <v>697</v>
      </c>
      <c r="C760" s="82"/>
    </row>
    <row r="761" spans="1:3" ht="17.100000000000001" customHeight="1">
      <c r="A761" s="199">
        <v>2111102</v>
      </c>
      <c r="B761" s="27" t="s">
        <v>698</v>
      </c>
      <c r="C761" s="82"/>
    </row>
    <row r="762" spans="1:3" ht="17.100000000000001" customHeight="1">
      <c r="A762" s="199">
        <v>2111103</v>
      </c>
      <c r="B762" s="27" t="s">
        <v>699</v>
      </c>
      <c r="C762" s="82"/>
    </row>
    <row r="763" spans="1:3" ht="17.100000000000001" customHeight="1">
      <c r="A763" s="199">
        <v>2111104</v>
      </c>
      <c r="B763" s="27" t="s">
        <v>700</v>
      </c>
      <c r="C763" s="82"/>
    </row>
    <row r="764" spans="1:3" ht="17.100000000000001" customHeight="1">
      <c r="A764" s="199">
        <v>2111199</v>
      </c>
      <c r="B764" s="27" t="s">
        <v>701</v>
      </c>
      <c r="C764" s="82"/>
    </row>
    <row r="765" spans="1:3" ht="17.100000000000001" customHeight="1">
      <c r="A765" s="201">
        <v>2111201</v>
      </c>
      <c r="B765" s="26" t="s">
        <v>702</v>
      </c>
      <c r="C765" s="82"/>
    </row>
    <row r="766" spans="1:3" ht="17.100000000000001" customHeight="1">
      <c r="A766" s="201">
        <v>2111301</v>
      </c>
      <c r="B766" s="26" t="s">
        <v>703</v>
      </c>
      <c r="C766" s="82"/>
    </row>
    <row r="767" spans="1:3" ht="17.100000000000001" customHeight="1">
      <c r="A767" s="201">
        <v>21114</v>
      </c>
      <c r="B767" s="26" t="s">
        <v>704</v>
      </c>
      <c r="C767" s="87">
        <f>SUM(C768:C781)</f>
        <v>0</v>
      </c>
    </row>
    <row r="768" spans="1:3" ht="17.100000000000001" customHeight="1">
      <c r="A768" s="199">
        <v>2111401</v>
      </c>
      <c r="B768" s="27" t="s">
        <v>140</v>
      </c>
      <c r="C768" s="82"/>
    </row>
    <row r="769" spans="1:3" ht="17.100000000000001" customHeight="1">
      <c r="A769" s="199">
        <v>2111402</v>
      </c>
      <c r="B769" s="27" t="s">
        <v>141</v>
      </c>
      <c r="C769" s="82"/>
    </row>
    <row r="770" spans="1:3" ht="17.100000000000001" customHeight="1">
      <c r="A770" s="199">
        <v>2111403</v>
      </c>
      <c r="B770" s="27" t="s">
        <v>142</v>
      </c>
      <c r="C770" s="82"/>
    </row>
    <row r="771" spans="1:3" ht="17.100000000000001" customHeight="1">
      <c r="A771" s="199">
        <v>2111404</v>
      </c>
      <c r="B771" s="27" t="s">
        <v>705</v>
      </c>
      <c r="C771" s="82"/>
    </row>
    <row r="772" spans="1:3" ht="17.100000000000001" customHeight="1">
      <c r="A772" s="199">
        <v>2111405</v>
      </c>
      <c r="B772" s="27" t="s">
        <v>706</v>
      </c>
      <c r="C772" s="82"/>
    </row>
    <row r="773" spans="1:3" ht="17.100000000000001" customHeight="1">
      <c r="A773" s="199">
        <v>2111406</v>
      </c>
      <c r="B773" s="27" t="s">
        <v>707</v>
      </c>
      <c r="C773" s="82"/>
    </row>
    <row r="774" spans="1:3" ht="17.100000000000001" customHeight="1">
      <c r="A774" s="199">
        <v>2111407</v>
      </c>
      <c r="B774" s="27" t="s">
        <v>708</v>
      </c>
      <c r="C774" s="82"/>
    </row>
    <row r="775" spans="1:3" ht="17.100000000000001" customHeight="1">
      <c r="A775" s="199">
        <v>2111408</v>
      </c>
      <c r="B775" s="27" t="s">
        <v>709</v>
      </c>
      <c r="C775" s="82"/>
    </row>
    <row r="776" spans="1:3" ht="17.100000000000001" customHeight="1">
      <c r="A776" s="199">
        <v>2111409</v>
      </c>
      <c r="B776" s="27" t="s">
        <v>710</v>
      </c>
      <c r="C776" s="82"/>
    </row>
    <row r="777" spans="1:3" ht="17.100000000000001" customHeight="1">
      <c r="A777" s="199">
        <v>2111410</v>
      </c>
      <c r="B777" s="27" t="s">
        <v>711</v>
      </c>
      <c r="C777" s="82"/>
    </row>
    <row r="778" spans="1:3" ht="17.100000000000001" customHeight="1">
      <c r="A778" s="199">
        <v>2111411</v>
      </c>
      <c r="B778" s="27" t="s">
        <v>182</v>
      </c>
      <c r="C778" s="82"/>
    </row>
    <row r="779" spans="1:3" ht="17.100000000000001" customHeight="1">
      <c r="A779" s="199">
        <v>2111413</v>
      </c>
      <c r="B779" s="27" t="s">
        <v>712</v>
      </c>
      <c r="C779" s="82"/>
    </row>
    <row r="780" spans="1:3" ht="17.100000000000001" customHeight="1">
      <c r="A780" s="199">
        <v>2111450</v>
      </c>
      <c r="B780" s="27" t="s">
        <v>149</v>
      </c>
      <c r="C780" s="82"/>
    </row>
    <row r="781" spans="1:3" ht="17.100000000000001" customHeight="1">
      <c r="A781" s="199">
        <v>2111499</v>
      </c>
      <c r="B781" s="27" t="s">
        <v>713</v>
      </c>
      <c r="C781" s="82"/>
    </row>
    <row r="782" spans="1:3" ht="17.100000000000001" customHeight="1">
      <c r="A782" s="201">
        <v>2119901</v>
      </c>
      <c r="B782" s="26" t="s">
        <v>714</v>
      </c>
      <c r="C782" s="82">
        <v>500</v>
      </c>
    </row>
    <row r="783" spans="1:3" ht="17.100000000000001" customHeight="1">
      <c r="A783" s="202">
        <v>212</v>
      </c>
      <c r="B783" s="26" t="s">
        <v>715</v>
      </c>
      <c r="C783" s="87">
        <f>C784+C795+C796+C799+C800+C801</f>
        <v>27070</v>
      </c>
    </row>
    <row r="784" spans="1:3" ht="17.100000000000001" customHeight="1">
      <c r="A784" s="201">
        <v>21201</v>
      </c>
      <c r="B784" s="26" t="s">
        <v>716</v>
      </c>
      <c r="C784" s="87">
        <f>SUM(C785:C794)</f>
        <v>9276</v>
      </c>
    </row>
    <row r="785" spans="1:3" ht="17.100000000000001" customHeight="1">
      <c r="A785" s="199">
        <v>2120101</v>
      </c>
      <c r="B785" s="27" t="s">
        <v>717</v>
      </c>
      <c r="C785" s="82">
        <v>3819</v>
      </c>
    </row>
    <row r="786" spans="1:3" ht="17.100000000000001" customHeight="1">
      <c r="A786" s="199">
        <v>2120102</v>
      </c>
      <c r="B786" s="27" t="s">
        <v>718</v>
      </c>
      <c r="C786" s="82"/>
    </row>
    <row r="787" spans="1:3" ht="17.100000000000001" customHeight="1">
      <c r="A787" s="199">
        <v>2120103</v>
      </c>
      <c r="B787" s="27" t="s">
        <v>719</v>
      </c>
      <c r="C787" s="82">
        <v>340</v>
      </c>
    </row>
    <row r="788" spans="1:3" ht="17.100000000000001" customHeight="1">
      <c r="A788" s="199">
        <v>2120104</v>
      </c>
      <c r="B788" s="27" t="s">
        <v>720</v>
      </c>
      <c r="C788" s="82">
        <v>2546</v>
      </c>
    </row>
    <row r="789" spans="1:3" ht="17.100000000000001" customHeight="1">
      <c r="A789" s="199">
        <v>2120105</v>
      </c>
      <c r="B789" s="27" t="s">
        <v>721</v>
      </c>
      <c r="C789" s="82">
        <v>147</v>
      </c>
    </row>
    <row r="790" spans="1:3" ht="17.100000000000001" customHeight="1">
      <c r="A790" s="199">
        <v>2120106</v>
      </c>
      <c r="B790" s="27" t="s">
        <v>722</v>
      </c>
      <c r="C790" s="82">
        <v>804</v>
      </c>
    </row>
    <row r="791" spans="1:3" ht="17.100000000000001" customHeight="1">
      <c r="A791" s="199">
        <v>2120107</v>
      </c>
      <c r="B791" s="27" t="s">
        <v>723</v>
      </c>
      <c r="C791" s="82"/>
    </row>
    <row r="792" spans="1:3" ht="17.100000000000001" customHeight="1">
      <c r="A792" s="199">
        <v>2120109</v>
      </c>
      <c r="B792" s="27" t="s">
        <v>724</v>
      </c>
      <c r="C792" s="82"/>
    </row>
    <row r="793" spans="1:3" ht="17.100000000000001" customHeight="1">
      <c r="A793" s="199">
        <v>2120110</v>
      </c>
      <c r="B793" s="27" t="s">
        <v>725</v>
      </c>
      <c r="C793" s="82"/>
    </row>
    <row r="794" spans="1:3" ht="17.100000000000001" customHeight="1">
      <c r="A794" s="199">
        <v>2120199</v>
      </c>
      <c r="B794" s="27" t="s">
        <v>726</v>
      </c>
      <c r="C794" s="82">
        <v>1620</v>
      </c>
    </row>
    <row r="795" spans="1:3" ht="17.100000000000001" customHeight="1">
      <c r="A795" s="201">
        <v>2120201</v>
      </c>
      <c r="B795" s="26" t="s">
        <v>727</v>
      </c>
      <c r="C795" s="82">
        <v>184</v>
      </c>
    </row>
    <row r="796" spans="1:3" ht="17.100000000000001" customHeight="1">
      <c r="A796" s="201">
        <v>21203</v>
      </c>
      <c r="B796" s="26" t="s">
        <v>728</v>
      </c>
      <c r="C796" s="87">
        <f>SUM(C797:C798)</f>
        <v>261</v>
      </c>
    </row>
    <row r="797" spans="1:3" ht="17.100000000000001" customHeight="1">
      <c r="A797" s="199">
        <v>2120303</v>
      </c>
      <c r="B797" s="27" t="s">
        <v>729</v>
      </c>
      <c r="C797" s="82"/>
    </row>
    <row r="798" spans="1:3" ht="17.100000000000001" customHeight="1">
      <c r="A798" s="199">
        <v>2120399</v>
      </c>
      <c r="B798" s="27" t="s">
        <v>730</v>
      </c>
      <c r="C798" s="82">
        <v>261</v>
      </c>
    </row>
    <row r="799" spans="1:3" ht="17.100000000000001" customHeight="1">
      <c r="A799" s="201">
        <v>2120501</v>
      </c>
      <c r="B799" s="26" t="s">
        <v>731</v>
      </c>
      <c r="C799" s="82">
        <v>2916</v>
      </c>
    </row>
    <row r="800" spans="1:3" ht="17.100000000000001" customHeight="1">
      <c r="A800" s="201">
        <v>2120601</v>
      </c>
      <c r="B800" s="26" t="s">
        <v>732</v>
      </c>
      <c r="C800" s="82"/>
    </row>
    <row r="801" spans="1:3" ht="17.100000000000001" customHeight="1">
      <c r="A801" s="201">
        <v>2129901</v>
      </c>
      <c r="B801" s="26" t="s">
        <v>733</v>
      </c>
      <c r="C801" s="82">
        <v>14433</v>
      </c>
    </row>
    <row r="802" spans="1:3" ht="17.100000000000001" customHeight="1">
      <c r="A802" s="202">
        <v>213</v>
      </c>
      <c r="B802" s="26" t="s">
        <v>734</v>
      </c>
      <c r="C802" s="87">
        <f>C803+C828+C853+C879+C890+C901+C907+C914+C921+C924</f>
        <v>22947</v>
      </c>
    </row>
    <row r="803" spans="1:3" ht="17.100000000000001" customHeight="1">
      <c r="A803" s="201">
        <v>21301</v>
      </c>
      <c r="B803" s="26" t="s">
        <v>735</v>
      </c>
      <c r="C803" s="87">
        <f>SUM(C804:C827)</f>
        <v>7637</v>
      </c>
    </row>
    <row r="804" spans="1:3" ht="17.100000000000001" customHeight="1">
      <c r="A804" s="199">
        <v>2130101</v>
      </c>
      <c r="B804" s="27" t="s">
        <v>717</v>
      </c>
      <c r="C804" s="82">
        <v>3259</v>
      </c>
    </row>
    <row r="805" spans="1:3" ht="17.100000000000001" customHeight="1">
      <c r="A805" s="199">
        <v>2130102</v>
      </c>
      <c r="B805" s="27" t="s">
        <v>718</v>
      </c>
      <c r="C805" s="82"/>
    </row>
    <row r="806" spans="1:3" ht="17.100000000000001" customHeight="1">
      <c r="A806" s="199">
        <v>2130103</v>
      </c>
      <c r="B806" s="27" t="s">
        <v>719</v>
      </c>
      <c r="C806" s="82"/>
    </row>
    <row r="807" spans="1:3" ht="17.100000000000001" customHeight="1">
      <c r="A807" s="199">
        <v>2130104</v>
      </c>
      <c r="B807" s="27" t="s">
        <v>736</v>
      </c>
      <c r="C807" s="82"/>
    </row>
    <row r="808" spans="1:3" ht="17.100000000000001" customHeight="1">
      <c r="A808" s="199">
        <v>2130105</v>
      </c>
      <c r="B808" s="27" t="s">
        <v>737</v>
      </c>
      <c r="C808" s="82"/>
    </row>
    <row r="809" spans="1:3" ht="17.100000000000001" customHeight="1">
      <c r="A809" s="199">
        <v>2130106</v>
      </c>
      <c r="B809" s="27" t="s">
        <v>738</v>
      </c>
      <c r="C809" s="82">
        <v>242</v>
      </c>
    </row>
    <row r="810" spans="1:3" ht="17.100000000000001" customHeight="1">
      <c r="A810" s="199">
        <v>2130108</v>
      </c>
      <c r="B810" s="27" t="s">
        <v>739</v>
      </c>
      <c r="C810" s="82">
        <v>15</v>
      </c>
    </row>
    <row r="811" spans="1:3" ht="17.100000000000001" customHeight="1">
      <c r="A811" s="199">
        <v>2130109</v>
      </c>
      <c r="B811" s="27" t="s">
        <v>740</v>
      </c>
      <c r="C811" s="82">
        <v>37</v>
      </c>
    </row>
    <row r="812" spans="1:3" ht="17.100000000000001" customHeight="1">
      <c r="A812" s="199">
        <v>2130110</v>
      </c>
      <c r="B812" s="27" t="s">
        <v>741</v>
      </c>
      <c r="C812" s="82"/>
    </row>
    <row r="813" spans="1:3" ht="17.100000000000001" customHeight="1">
      <c r="A813" s="199">
        <v>2130111</v>
      </c>
      <c r="B813" s="27" t="s">
        <v>742</v>
      </c>
      <c r="C813" s="82"/>
    </row>
    <row r="814" spans="1:3" ht="17.100000000000001" customHeight="1">
      <c r="A814" s="199">
        <v>2130112</v>
      </c>
      <c r="B814" s="27" t="s">
        <v>743</v>
      </c>
      <c r="C814" s="82"/>
    </row>
    <row r="815" spans="1:3" ht="17.100000000000001" customHeight="1">
      <c r="A815" s="199">
        <v>2130114</v>
      </c>
      <c r="B815" s="27" t="s">
        <v>744</v>
      </c>
      <c r="C815" s="82"/>
    </row>
    <row r="816" spans="1:3" ht="17.100000000000001" customHeight="1">
      <c r="A816" s="199">
        <v>2130119</v>
      </c>
      <c r="B816" s="27" t="s">
        <v>745</v>
      </c>
      <c r="C816" s="82"/>
    </row>
    <row r="817" spans="1:3" ht="17.100000000000001" customHeight="1">
      <c r="A817" s="199">
        <v>2130120</v>
      </c>
      <c r="B817" s="27" t="s">
        <v>746</v>
      </c>
      <c r="C817" s="82"/>
    </row>
    <row r="818" spans="1:3" ht="17.100000000000001" customHeight="1">
      <c r="A818" s="199">
        <v>2130121</v>
      </c>
      <c r="B818" s="27" t="s">
        <v>747</v>
      </c>
      <c r="C818" s="82"/>
    </row>
    <row r="819" spans="1:3" ht="17.100000000000001" customHeight="1">
      <c r="A819" s="199">
        <v>2130122</v>
      </c>
      <c r="B819" s="27" t="s">
        <v>748</v>
      </c>
      <c r="C819" s="82"/>
    </row>
    <row r="820" spans="1:3" ht="17.100000000000001" customHeight="1">
      <c r="A820" s="199">
        <v>2130124</v>
      </c>
      <c r="B820" s="27" t="s">
        <v>749</v>
      </c>
      <c r="C820" s="82"/>
    </row>
    <row r="821" spans="1:3" ht="17.100000000000001" customHeight="1">
      <c r="A821" s="199">
        <v>2130125</v>
      </c>
      <c r="B821" s="27" t="s">
        <v>750</v>
      </c>
      <c r="C821" s="82"/>
    </row>
    <row r="822" spans="1:3" ht="17.100000000000001" customHeight="1">
      <c r="A822" s="199">
        <v>2130126</v>
      </c>
      <c r="B822" s="27" t="s">
        <v>751</v>
      </c>
      <c r="C822" s="82"/>
    </row>
    <row r="823" spans="1:3" ht="17.100000000000001" customHeight="1">
      <c r="A823" s="199">
        <v>2130135</v>
      </c>
      <c r="B823" s="27" t="s">
        <v>752</v>
      </c>
      <c r="C823" s="82"/>
    </row>
    <row r="824" spans="1:3" ht="17.100000000000001" customHeight="1">
      <c r="A824" s="199">
        <v>2130142</v>
      </c>
      <c r="B824" s="27" t="s">
        <v>753</v>
      </c>
      <c r="C824" s="82"/>
    </row>
    <row r="825" spans="1:3" ht="17.100000000000001" customHeight="1">
      <c r="A825" s="199">
        <v>2130148</v>
      </c>
      <c r="B825" s="27" t="s">
        <v>754</v>
      </c>
      <c r="C825" s="82"/>
    </row>
    <row r="826" spans="1:3" ht="17.100000000000001" customHeight="1">
      <c r="A826" s="199">
        <v>2130152</v>
      </c>
      <c r="B826" s="27" t="s">
        <v>755</v>
      </c>
      <c r="C826" s="82"/>
    </row>
    <row r="827" spans="1:3" ht="17.100000000000001" customHeight="1">
      <c r="A827" s="199">
        <v>2130199</v>
      </c>
      <c r="B827" s="27" t="s">
        <v>756</v>
      </c>
      <c r="C827" s="82">
        <v>4084</v>
      </c>
    </row>
    <row r="828" spans="1:3" ht="17.100000000000001" customHeight="1">
      <c r="A828" s="201">
        <v>21302</v>
      </c>
      <c r="B828" s="26" t="s">
        <v>757</v>
      </c>
      <c r="C828" s="87">
        <f>SUM(C829:C852)</f>
        <v>2659</v>
      </c>
    </row>
    <row r="829" spans="1:3" ht="17.100000000000001" customHeight="1">
      <c r="A829" s="199">
        <v>2130201</v>
      </c>
      <c r="B829" s="27" t="s">
        <v>717</v>
      </c>
      <c r="C829" s="82">
        <v>1665</v>
      </c>
    </row>
    <row r="830" spans="1:3" ht="17.100000000000001" customHeight="1">
      <c r="A830" s="199">
        <v>2130202</v>
      </c>
      <c r="B830" s="27" t="s">
        <v>718</v>
      </c>
      <c r="C830" s="82"/>
    </row>
    <row r="831" spans="1:3" ht="17.100000000000001" customHeight="1">
      <c r="A831" s="199">
        <v>2130203</v>
      </c>
      <c r="B831" s="27" t="s">
        <v>719</v>
      </c>
      <c r="C831" s="82"/>
    </row>
    <row r="832" spans="1:3" ht="17.100000000000001" customHeight="1">
      <c r="A832" s="199">
        <v>2130204</v>
      </c>
      <c r="B832" s="27" t="s">
        <v>758</v>
      </c>
      <c r="C832" s="82"/>
    </row>
    <row r="833" spans="1:3" ht="17.100000000000001" customHeight="1">
      <c r="A833" s="199">
        <v>2130205</v>
      </c>
      <c r="B833" s="27" t="s">
        <v>759</v>
      </c>
      <c r="C833" s="82"/>
    </row>
    <row r="834" spans="1:3" ht="17.100000000000001" customHeight="1">
      <c r="A834" s="199">
        <v>2130206</v>
      </c>
      <c r="B834" s="27" t="s">
        <v>760</v>
      </c>
      <c r="C834" s="82"/>
    </row>
    <row r="835" spans="1:3" ht="17.100000000000001" customHeight="1">
      <c r="A835" s="199">
        <v>2130207</v>
      </c>
      <c r="B835" s="27" t="s">
        <v>761</v>
      </c>
      <c r="C835" s="82"/>
    </row>
    <row r="836" spans="1:3" ht="17.100000000000001" customHeight="1">
      <c r="A836" s="199">
        <v>2130209</v>
      </c>
      <c r="B836" s="27" t="s">
        <v>762</v>
      </c>
      <c r="C836" s="82">
        <v>234</v>
      </c>
    </row>
    <row r="837" spans="1:3" ht="17.100000000000001" customHeight="1">
      <c r="A837" s="199">
        <v>2130210</v>
      </c>
      <c r="B837" s="27" t="s">
        <v>763</v>
      </c>
      <c r="C837" s="82"/>
    </row>
    <row r="838" spans="1:3" ht="17.100000000000001" customHeight="1">
      <c r="A838" s="199">
        <v>2130211</v>
      </c>
      <c r="B838" s="27" t="s">
        <v>764</v>
      </c>
      <c r="C838" s="82"/>
    </row>
    <row r="839" spans="1:3" ht="17.100000000000001" customHeight="1">
      <c r="A839" s="199">
        <v>2130212</v>
      </c>
      <c r="B839" s="27" t="s">
        <v>765</v>
      </c>
      <c r="C839" s="82"/>
    </row>
    <row r="840" spans="1:3" ht="17.100000000000001" customHeight="1">
      <c r="A840" s="199">
        <v>2130213</v>
      </c>
      <c r="B840" s="27" t="s">
        <v>766</v>
      </c>
      <c r="C840" s="82"/>
    </row>
    <row r="841" spans="1:3" ht="17.100000000000001" customHeight="1">
      <c r="A841" s="199">
        <v>2130217</v>
      </c>
      <c r="B841" s="27" t="s">
        <v>767</v>
      </c>
      <c r="C841" s="82"/>
    </row>
    <row r="842" spans="1:3" ht="17.100000000000001" customHeight="1">
      <c r="A842" s="199">
        <v>2130220</v>
      </c>
      <c r="B842" s="27" t="s">
        <v>768</v>
      </c>
      <c r="C842" s="82"/>
    </row>
    <row r="843" spans="1:3" ht="17.100000000000001" customHeight="1">
      <c r="A843" s="199">
        <v>2130221</v>
      </c>
      <c r="B843" s="27" t="s">
        <v>769</v>
      </c>
      <c r="C843" s="82"/>
    </row>
    <row r="844" spans="1:3" ht="17.100000000000001" customHeight="1">
      <c r="A844" s="199">
        <v>2130223</v>
      </c>
      <c r="B844" s="27" t="s">
        <v>770</v>
      </c>
      <c r="C844" s="82"/>
    </row>
    <row r="845" spans="1:3" ht="17.100000000000001" customHeight="1">
      <c r="A845" s="199">
        <v>2130226</v>
      </c>
      <c r="B845" s="27" t="s">
        <v>771</v>
      </c>
      <c r="C845" s="82"/>
    </row>
    <row r="846" spans="1:3" ht="17.100000000000001" customHeight="1">
      <c r="A846" s="199">
        <v>2130227</v>
      </c>
      <c r="B846" s="27" t="s">
        <v>772</v>
      </c>
      <c r="C846" s="82"/>
    </row>
    <row r="847" spans="1:3" ht="17.100000000000001" customHeight="1">
      <c r="A847" s="199">
        <v>2130232</v>
      </c>
      <c r="B847" s="27" t="s">
        <v>773</v>
      </c>
      <c r="C847" s="82"/>
    </row>
    <row r="848" spans="1:3" ht="17.100000000000001" customHeight="1">
      <c r="A848" s="199">
        <v>2130234</v>
      </c>
      <c r="B848" s="27" t="s">
        <v>774</v>
      </c>
      <c r="C848" s="82">
        <v>230</v>
      </c>
    </row>
    <row r="849" spans="1:3" ht="17.100000000000001" customHeight="1">
      <c r="A849" s="199">
        <v>2130235</v>
      </c>
      <c r="B849" s="27" t="s">
        <v>775</v>
      </c>
      <c r="C849" s="82"/>
    </row>
    <row r="850" spans="1:3" ht="17.100000000000001" customHeight="1">
      <c r="A850" s="199">
        <v>2130236</v>
      </c>
      <c r="B850" s="27" t="s">
        <v>776</v>
      </c>
      <c r="C850" s="82"/>
    </row>
    <row r="851" spans="1:3" ht="17.100000000000001" customHeight="1">
      <c r="A851" s="199">
        <v>2130237</v>
      </c>
      <c r="B851" s="27" t="s">
        <v>777</v>
      </c>
      <c r="C851" s="82"/>
    </row>
    <row r="852" spans="1:3" ht="17.100000000000001" customHeight="1">
      <c r="A852" s="199">
        <v>2130299</v>
      </c>
      <c r="B852" s="27" t="s">
        <v>778</v>
      </c>
      <c r="C852" s="82">
        <v>530</v>
      </c>
    </row>
    <row r="853" spans="1:3" ht="17.100000000000001" customHeight="1">
      <c r="A853" s="201">
        <v>21303</v>
      </c>
      <c r="B853" s="26" t="s">
        <v>779</v>
      </c>
      <c r="C853" s="87">
        <f>SUM(C854:C878)</f>
        <v>5307</v>
      </c>
    </row>
    <row r="854" spans="1:3" ht="17.100000000000001" customHeight="1">
      <c r="A854" s="199">
        <v>2130301</v>
      </c>
      <c r="B854" s="27" t="s">
        <v>717</v>
      </c>
      <c r="C854" s="82">
        <v>1056</v>
      </c>
    </row>
    <row r="855" spans="1:3" ht="17.100000000000001" customHeight="1">
      <c r="A855" s="199">
        <v>2130302</v>
      </c>
      <c r="B855" s="27" t="s">
        <v>718</v>
      </c>
      <c r="C855" s="82"/>
    </row>
    <row r="856" spans="1:3" ht="17.100000000000001" customHeight="1">
      <c r="A856" s="199">
        <v>2130303</v>
      </c>
      <c r="B856" s="27" t="s">
        <v>719</v>
      </c>
      <c r="C856" s="82"/>
    </row>
    <row r="857" spans="1:3" ht="17.100000000000001" customHeight="1">
      <c r="A857" s="199">
        <v>2130304</v>
      </c>
      <c r="B857" s="27" t="s">
        <v>780</v>
      </c>
      <c r="C857" s="82"/>
    </row>
    <row r="858" spans="1:3" ht="17.100000000000001" customHeight="1">
      <c r="A858" s="199">
        <v>2130305</v>
      </c>
      <c r="B858" s="27" t="s">
        <v>781</v>
      </c>
      <c r="C858" s="82">
        <v>1655</v>
      </c>
    </row>
    <row r="859" spans="1:3" ht="17.100000000000001" customHeight="1">
      <c r="A859" s="199">
        <v>2130306</v>
      </c>
      <c r="B859" s="27" t="s">
        <v>782</v>
      </c>
      <c r="C859" s="82">
        <v>1648</v>
      </c>
    </row>
    <row r="860" spans="1:3" ht="17.100000000000001" customHeight="1">
      <c r="A860" s="199">
        <v>2130307</v>
      </c>
      <c r="B860" s="27" t="s">
        <v>783</v>
      </c>
      <c r="C860" s="82"/>
    </row>
    <row r="861" spans="1:3" ht="17.100000000000001" customHeight="1">
      <c r="A861" s="199">
        <v>2130308</v>
      </c>
      <c r="B861" s="27" t="s">
        <v>784</v>
      </c>
      <c r="C861" s="82"/>
    </row>
    <row r="862" spans="1:3" ht="17.100000000000001" customHeight="1">
      <c r="A862" s="199">
        <v>2130309</v>
      </c>
      <c r="B862" s="27" t="s">
        <v>785</v>
      </c>
      <c r="C862" s="82"/>
    </row>
    <row r="863" spans="1:3" ht="17.100000000000001" customHeight="1">
      <c r="A863" s="199">
        <v>2130310</v>
      </c>
      <c r="B863" s="27" t="s">
        <v>786</v>
      </c>
      <c r="C863" s="82"/>
    </row>
    <row r="864" spans="1:3" ht="17.100000000000001" customHeight="1">
      <c r="A864" s="199">
        <v>2130311</v>
      </c>
      <c r="B864" s="27" t="s">
        <v>787</v>
      </c>
      <c r="C864" s="82"/>
    </row>
    <row r="865" spans="1:3" ht="17.100000000000001" customHeight="1">
      <c r="A865" s="199">
        <v>2130312</v>
      </c>
      <c r="B865" s="27" t="s">
        <v>788</v>
      </c>
      <c r="C865" s="82"/>
    </row>
    <row r="866" spans="1:3" ht="17.100000000000001" customHeight="1">
      <c r="A866" s="199">
        <v>2130313</v>
      </c>
      <c r="B866" s="27" t="s">
        <v>789</v>
      </c>
      <c r="C866" s="82">
        <v>44</v>
      </c>
    </row>
    <row r="867" spans="1:3" ht="17.100000000000001" customHeight="1">
      <c r="A867" s="199">
        <v>2130314</v>
      </c>
      <c r="B867" s="27" t="s">
        <v>790</v>
      </c>
      <c r="C867" s="82">
        <v>75</v>
      </c>
    </row>
    <row r="868" spans="1:3" ht="17.100000000000001" customHeight="1">
      <c r="A868" s="199">
        <v>2130315</v>
      </c>
      <c r="B868" s="27" t="s">
        <v>791</v>
      </c>
      <c r="C868" s="82"/>
    </row>
    <row r="869" spans="1:3" ht="17.100000000000001" customHeight="1">
      <c r="A869" s="199">
        <v>2130316</v>
      </c>
      <c r="B869" s="27" t="s">
        <v>792</v>
      </c>
      <c r="C869" s="82"/>
    </row>
    <row r="870" spans="1:3" ht="17.100000000000001" customHeight="1">
      <c r="A870" s="199">
        <v>2130317</v>
      </c>
      <c r="B870" s="27" t="s">
        <v>793</v>
      </c>
      <c r="C870" s="82"/>
    </row>
    <row r="871" spans="1:3" ht="17.100000000000001" customHeight="1">
      <c r="A871" s="199">
        <v>2130318</v>
      </c>
      <c r="B871" s="27" t="s">
        <v>794</v>
      </c>
      <c r="C871" s="82"/>
    </row>
    <row r="872" spans="1:3" ht="17.100000000000001" customHeight="1">
      <c r="A872" s="199">
        <v>2130319</v>
      </c>
      <c r="B872" s="27" t="s">
        <v>795</v>
      </c>
      <c r="C872" s="82"/>
    </row>
    <row r="873" spans="1:3" ht="17.100000000000001" customHeight="1">
      <c r="A873" s="199">
        <v>2130321</v>
      </c>
      <c r="B873" s="27" t="s">
        <v>796</v>
      </c>
      <c r="C873" s="82"/>
    </row>
    <row r="874" spans="1:3" ht="17.100000000000001" customHeight="1">
      <c r="A874" s="199">
        <v>2130322</v>
      </c>
      <c r="B874" s="27" t="s">
        <v>797</v>
      </c>
      <c r="C874" s="82"/>
    </row>
    <row r="875" spans="1:3" ht="17.100000000000001" customHeight="1">
      <c r="A875" s="199">
        <v>2130333</v>
      </c>
      <c r="B875" s="27" t="s">
        <v>770</v>
      </c>
      <c r="C875" s="82"/>
    </row>
    <row r="876" spans="1:3" ht="17.100000000000001" customHeight="1">
      <c r="A876" s="199">
        <v>2130334</v>
      </c>
      <c r="B876" s="27" t="s">
        <v>798</v>
      </c>
      <c r="C876" s="82"/>
    </row>
    <row r="877" spans="1:3" ht="17.100000000000001" customHeight="1">
      <c r="A877" s="199">
        <v>2130335</v>
      </c>
      <c r="B877" s="27" t="s">
        <v>799</v>
      </c>
      <c r="C877" s="82"/>
    </row>
    <row r="878" spans="1:3" ht="17.100000000000001" customHeight="1">
      <c r="A878" s="199">
        <v>2130399</v>
      </c>
      <c r="B878" s="27" t="s">
        <v>800</v>
      </c>
      <c r="C878" s="82">
        <v>829</v>
      </c>
    </row>
    <row r="879" spans="1:3" ht="17.100000000000001" customHeight="1">
      <c r="A879" s="201">
        <v>21304</v>
      </c>
      <c r="B879" s="26" t="s">
        <v>801</v>
      </c>
      <c r="C879" s="87">
        <f>SUM(C880:C889)</f>
        <v>0</v>
      </c>
    </row>
    <row r="880" spans="1:3" ht="17.100000000000001" customHeight="1">
      <c r="A880" s="199">
        <v>2130401</v>
      </c>
      <c r="B880" s="27" t="s">
        <v>717</v>
      </c>
      <c r="C880" s="82"/>
    </row>
    <row r="881" spans="1:3" ht="17.100000000000001" customHeight="1">
      <c r="A881" s="199">
        <v>2130402</v>
      </c>
      <c r="B881" s="27" t="s">
        <v>718</v>
      </c>
      <c r="C881" s="82"/>
    </row>
    <row r="882" spans="1:3" ht="17.100000000000001" customHeight="1">
      <c r="A882" s="199">
        <v>2130403</v>
      </c>
      <c r="B882" s="27" t="s">
        <v>719</v>
      </c>
      <c r="C882" s="82"/>
    </row>
    <row r="883" spans="1:3" ht="17.100000000000001" customHeight="1">
      <c r="A883" s="199">
        <v>2130404</v>
      </c>
      <c r="B883" s="27" t="s">
        <v>802</v>
      </c>
      <c r="C883" s="82"/>
    </row>
    <row r="884" spans="1:3" ht="17.100000000000001" customHeight="1">
      <c r="A884" s="199">
        <v>2130405</v>
      </c>
      <c r="B884" s="27" t="s">
        <v>803</v>
      </c>
      <c r="C884" s="82"/>
    </row>
    <row r="885" spans="1:3" ht="17.100000000000001" customHeight="1">
      <c r="A885" s="199">
        <v>2130406</v>
      </c>
      <c r="B885" s="27" t="s">
        <v>804</v>
      </c>
      <c r="C885" s="82"/>
    </row>
    <row r="886" spans="1:3" ht="17.100000000000001" customHeight="1">
      <c r="A886" s="199">
        <v>2130407</v>
      </c>
      <c r="B886" s="27" t="s">
        <v>805</v>
      </c>
      <c r="C886" s="82"/>
    </row>
    <row r="887" spans="1:3" ht="17.100000000000001" customHeight="1">
      <c r="A887" s="199">
        <v>2130408</v>
      </c>
      <c r="B887" s="27" t="s">
        <v>806</v>
      </c>
      <c r="C887" s="82"/>
    </row>
    <row r="888" spans="1:3" ht="17.100000000000001" customHeight="1">
      <c r="A888" s="199">
        <v>2130409</v>
      </c>
      <c r="B888" s="27" t="s">
        <v>807</v>
      </c>
      <c r="C888" s="82"/>
    </row>
    <row r="889" spans="1:3" ht="17.100000000000001" customHeight="1">
      <c r="A889" s="199">
        <v>2130499</v>
      </c>
      <c r="B889" s="27" t="s">
        <v>808</v>
      </c>
      <c r="C889" s="82"/>
    </row>
    <row r="890" spans="1:3" ht="17.100000000000001" customHeight="1">
      <c r="A890" s="201">
        <v>21305</v>
      </c>
      <c r="B890" s="26" t="s">
        <v>809</v>
      </c>
      <c r="C890" s="87">
        <f>SUM(C891:C900)</f>
        <v>6852</v>
      </c>
    </row>
    <row r="891" spans="1:3" ht="17.100000000000001" customHeight="1">
      <c r="A891" s="199">
        <v>2130501</v>
      </c>
      <c r="B891" s="27" t="s">
        <v>717</v>
      </c>
      <c r="C891" s="82"/>
    </row>
    <row r="892" spans="1:3" ht="17.100000000000001" customHeight="1">
      <c r="A892" s="199">
        <v>2130502</v>
      </c>
      <c r="B892" s="27" t="s">
        <v>718</v>
      </c>
      <c r="C892" s="82"/>
    </row>
    <row r="893" spans="1:3" ht="17.100000000000001" customHeight="1">
      <c r="A893" s="199">
        <v>2130503</v>
      </c>
      <c r="B893" s="27" t="s">
        <v>719</v>
      </c>
      <c r="C893" s="82"/>
    </row>
    <row r="894" spans="1:3" ht="17.100000000000001" customHeight="1">
      <c r="A894" s="199">
        <v>2130504</v>
      </c>
      <c r="B894" s="27" t="s">
        <v>810</v>
      </c>
      <c r="C894" s="82"/>
    </row>
    <row r="895" spans="1:3" ht="17.100000000000001" customHeight="1">
      <c r="A895" s="199">
        <v>2130505</v>
      </c>
      <c r="B895" s="27" t="s">
        <v>811</v>
      </c>
      <c r="C895" s="82"/>
    </row>
    <row r="896" spans="1:3" ht="17.100000000000001" customHeight="1">
      <c r="A896" s="199">
        <v>2130506</v>
      </c>
      <c r="B896" s="27" t="s">
        <v>812</v>
      </c>
      <c r="C896" s="82"/>
    </row>
    <row r="897" spans="1:3" ht="17.100000000000001" customHeight="1">
      <c r="A897" s="199">
        <v>2130507</v>
      </c>
      <c r="B897" s="27" t="s">
        <v>813</v>
      </c>
      <c r="C897" s="82"/>
    </row>
    <row r="898" spans="1:3" ht="17.100000000000001" customHeight="1">
      <c r="A898" s="199">
        <v>2130508</v>
      </c>
      <c r="B898" s="27" t="s">
        <v>814</v>
      </c>
      <c r="C898" s="82"/>
    </row>
    <row r="899" spans="1:3" ht="17.100000000000001" customHeight="1">
      <c r="A899" s="199">
        <v>2130550</v>
      </c>
      <c r="B899" s="27" t="s">
        <v>815</v>
      </c>
      <c r="C899" s="82"/>
    </row>
    <row r="900" spans="1:3" ht="17.100000000000001" customHeight="1">
      <c r="A900" s="199">
        <v>2130599</v>
      </c>
      <c r="B900" s="27" t="s">
        <v>816</v>
      </c>
      <c r="C900" s="82">
        <v>6852</v>
      </c>
    </row>
    <row r="901" spans="1:3" ht="17.100000000000001" customHeight="1">
      <c r="A901" s="201">
        <v>21306</v>
      </c>
      <c r="B901" s="26" t="s">
        <v>817</v>
      </c>
      <c r="C901" s="87">
        <f>SUM(C902:C906)</f>
        <v>45</v>
      </c>
    </row>
    <row r="902" spans="1:3" ht="17.100000000000001" customHeight="1">
      <c r="A902" s="199">
        <v>2130601</v>
      </c>
      <c r="B902" s="27" t="s">
        <v>818</v>
      </c>
      <c r="C902" s="82"/>
    </row>
    <row r="903" spans="1:3" ht="17.100000000000001" customHeight="1">
      <c r="A903" s="199">
        <v>2130602</v>
      </c>
      <c r="B903" s="27" t="s">
        <v>819</v>
      </c>
      <c r="C903" s="82"/>
    </row>
    <row r="904" spans="1:3" ht="17.100000000000001" customHeight="1">
      <c r="A904" s="199">
        <v>2130603</v>
      </c>
      <c r="B904" s="27" t="s">
        <v>820</v>
      </c>
      <c r="C904" s="82"/>
    </row>
    <row r="905" spans="1:3" ht="17.100000000000001" customHeight="1">
      <c r="A905" s="199">
        <v>2130604</v>
      </c>
      <c r="B905" s="27" t="s">
        <v>821</v>
      </c>
      <c r="C905" s="82"/>
    </row>
    <row r="906" spans="1:3" ht="17.100000000000001" customHeight="1">
      <c r="A906" s="199">
        <v>2130699</v>
      </c>
      <c r="B906" s="27" t="s">
        <v>822</v>
      </c>
      <c r="C906" s="82">
        <v>45</v>
      </c>
    </row>
    <row r="907" spans="1:3" ht="17.100000000000001" customHeight="1">
      <c r="A907" s="201">
        <v>21307</v>
      </c>
      <c r="B907" s="26" t="s">
        <v>823</v>
      </c>
      <c r="C907" s="87">
        <f>SUM(C908:C913)</f>
        <v>42</v>
      </c>
    </row>
    <row r="908" spans="1:3" ht="17.100000000000001" customHeight="1">
      <c r="A908" s="199">
        <v>2130701</v>
      </c>
      <c r="B908" s="27" t="s">
        <v>824</v>
      </c>
      <c r="C908" s="82">
        <v>42</v>
      </c>
    </row>
    <row r="909" spans="1:3" ht="17.100000000000001" customHeight="1">
      <c r="A909" s="199">
        <v>2130704</v>
      </c>
      <c r="B909" s="27" t="s">
        <v>825</v>
      </c>
      <c r="C909" s="82"/>
    </row>
    <row r="910" spans="1:3" ht="17.100000000000001" customHeight="1">
      <c r="A910" s="199">
        <v>2130705</v>
      </c>
      <c r="B910" s="27" t="s">
        <v>826</v>
      </c>
      <c r="C910" s="82"/>
    </row>
    <row r="911" spans="1:3" ht="17.100000000000001" customHeight="1">
      <c r="A911" s="199">
        <v>2130706</v>
      </c>
      <c r="B911" s="27" t="s">
        <v>827</v>
      </c>
      <c r="C911" s="82"/>
    </row>
    <row r="912" spans="1:3" ht="17.100000000000001" customHeight="1">
      <c r="A912" s="199">
        <v>2130707</v>
      </c>
      <c r="B912" s="27" t="s">
        <v>828</v>
      </c>
      <c r="C912" s="82"/>
    </row>
    <row r="913" spans="1:3" ht="17.100000000000001" customHeight="1">
      <c r="A913" s="199">
        <v>2130799</v>
      </c>
      <c r="B913" s="27" t="s">
        <v>829</v>
      </c>
      <c r="C913" s="82"/>
    </row>
    <row r="914" spans="1:3" ht="17.100000000000001" customHeight="1">
      <c r="A914" s="201">
        <v>21308</v>
      </c>
      <c r="B914" s="26" t="s">
        <v>830</v>
      </c>
      <c r="C914" s="87">
        <f>SUM(C915:C920)</f>
        <v>80</v>
      </c>
    </row>
    <row r="915" spans="1:3" ht="17.100000000000001" customHeight="1">
      <c r="A915" s="199">
        <v>2130801</v>
      </c>
      <c r="B915" s="27" t="s">
        <v>831</v>
      </c>
      <c r="C915" s="82"/>
    </row>
    <row r="916" spans="1:3" ht="17.100000000000001" customHeight="1">
      <c r="A916" s="199">
        <v>2130802</v>
      </c>
      <c r="B916" s="27" t="s">
        <v>832</v>
      </c>
      <c r="C916" s="82"/>
    </row>
    <row r="917" spans="1:3" ht="17.100000000000001" customHeight="1">
      <c r="A917" s="199">
        <v>2130803</v>
      </c>
      <c r="B917" s="27" t="s">
        <v>833</v>
      </c>
      <c r="C917" s="82">
        <v>80</v>
      </c>
    </row>
    <row r="918" spans="1:3" ht="17.100000000000001" customHeight="1">
      <c r="A918" s="199">
        <v>2130804</v>
      </c>
      <c r="B918" s="27" t="s">
        <v>834</v>
      </c>
      <c r="C918" s="82"/>
    </row>
    <row r="919" spans="1:3" ht="17.100000000000001" customHeight="1">
      <c r="A919" s="199">
        <v>2130805</v>
      </c>
      <c r="B919" s="27" t="s">
        <v>835</v>
      </c>
      <c r="C919" s="82"/>
    </row>
    <row r="920" spans="1:3" ht="17.100000000000001" customHeight="1">
      <c r="A920" s="199">
        <v>2130899</v>
      </c>
      <c r="B920" s="27" t="s">
        <v>836</v>
      </c>
      <c r="C920" s="82"/>
    </row>
    <row r="921" spans="1:3" ht="17.100000000000001" customHeight="1">
      <c r="A921" s="201">
        <v>21309</v>
      </c>
      <c r="B921" s="26" t="s">
        <v>837</v>
      </c>
      <c r="C921" s="87">
        <f>SUM(C922:C923)</f>
        <v>0</v>
      </c>
    </row>
    <row r="922" spans="1:3" ht="17.100000000000001" customHeight="1">
      <c r="A922" s="199">
        <v>2130901</v>
      </c>
      <c r="B922" s="27" t="s">
        <v>838</v>
      </c>
      <c r="C922" s="82"/>
    </row>
    <row r="923" spans="1:3" ht="17.100000000000001" customHeight="1">
      <c r="A923" s="199">
        <v>2130999</v>
      </c>
      <c r="B923" s="27" t="s">
        <v>839</v>
      </c>
      <c r="C923" s="82"/>
    </row>
    <row r="924" spans="1:3" ht="17.100000000000001" customHeight="1">
      <c r="A924" s="201">
        <v>21399</v>
      </c>
      <c r="B924" s="26" t="s">
        <v>840</v>
      </c>
      <c r="C924" s="87">
        <f>SUM(C925:C926)</f>
        <v>325</v>
      </c>
    </row>
    <row r="925" spans="1:3" ht="17.100000000000001" customHeight="1">
      <c r="A925" s="199">
        <v>2139901</v>
      </c>
      <c r="B925" s="27" t="s">
        <v>841</v>
      </c>
      <c r="C925" s="82"/>
    </row>
    <row r="926" spans="1:3" ht="17.100000000000001" customHeight="1">
      <c r="A926" s="199">
        <v>2139999</v>
      </c>
      <c r="B926" s="27" t="s">
        <v>842</v>
      </c>
      <c r="C926" s="82">
        <v>325</v>
      </c>
    </row>
    <row r="927" spans="1:3" ht="17.100000000000001" customHeight="1">
      <c r="A927" s="202">
        <v>214</v>
      </c>
      <c r="B927" s="26" t="s">
        <v>843</v>
      </c>
      <c r="C927" s="87">
        <f>C928+C951+C961+C971+C976+C983+C988</f>
        <v>16746</v>
      </c>
    </row>
    <row r="928" spans="1:3" ht="17.100000000000001" customHeight="1">
      <c r="A928" s="201">
        <v>21401</v>
      </c>
      <c r="B928" s="26" t="s">
        <v>844</v>
      </c>
      <c r="C928" s="87">
        <f>SUM(C929:C950)</f>
        <v>11865</v>
      </c>
    </row>
    <row r="929" spans="1:3" ht="17.100000000000001" customHeight="1">
      <c r="A929" s="199">
        <v>2140101</v>
      </c>
      <c r="B929" s="27" t="s">
        <v>717</v>
      </c>
      <c r="C929" s="82">
        <v>3783</v>
      </c>
    </row>
    <row r="930" spans="1:3" ht="17.100000000000001" customHeight="1">
      <c r="A930" s="199">
        <v>2140102</v>
      </c>
      <c r="B930" s="27" t="s">
        <v>718</v>
      </c>
      <c r="C930" s="82"/>
    </row>
    <row r="931" spans="1:3" ht="17.100000000000001" customHeight="1">
      <c r="A931" s="199">
        <v>2140103</v>
      </c>
      <c r="B931" s="27" t="s">
        <v>719</v>
      </c>
      <c r="C931" s="82"/>
    </row>
    <row r="932" spans="1:3" ht="17.100000000000001" customHeight="1">
      <c r="A932" s="199">
        <v>2140104</v>
      </c>
      <c r="B932" s="27" t="s">
        <v>845</v>
      </c>
      <c r="C932" s="82"/>
    </row>
    <row r="933" spans="1:3" ht="17.100000000000001" customHeight="1">
      <c r="A933" s="199">
        <v>2140106</v>
      </c>
      <c r="B933" s="27" t="s">
        <v>846</v>
      </c>
      <c r="C933" s="82">
        <v>945</v>
      </c>
    </row>
    <row r="934" spans="1:3" ht="17.100000000000001" customHeight="1">
      <c r="A934" s="199">
        <v>2140109</v>
      </c>
      <c r="B934" s="27" t="s">
        <v>847</v>
      </c>
      <c r="C934" s="82"/>
    </row>
    <row r="935" spans="1:3" ht="17.100000000000001" customHeight="1">
      <c r="A935" s="199">
        <v>2140110</v>
      </c>
      <c r="B935" s="27" t="s">
        <v>848</v>
      </c>
      <c r="C935" s="82"/>
    </row>
    <row r="936" spans="1:3" ht="17.100000000000001" customHeight="1">
      <c r="A936" s="199">
        <v>2140111</v>
      </c>
      <c r="B936" s="27" t="s">
        <v>849</v>
      </c>
      <c r="C936" s="82"/>
    </row>
    <row r="937" spans="1:3" ht="17.100000000000001" customHeight="1">
      <c r="A937" s="199">
        <v>2140112</v>
      </c>
      <c r="B937" s="27" t="s">
        <v>850</v>
      </c>
      <c r="C937" s="82"/>
    </row>
    <row r="938" spans="1:3" ht="17.100000000000001" customHeight="1">
      <c r="A938" s="199">
        <v>2140114</v>
      </c>
      <c r="B938" s="27" t="s">
        <v>851</v>
      </c>
      <c r="C938" s="82"/>
    </row>
    <row r="939" spans="1:3" ht="17.100000000000001" customHeight="1">
      <c r="A939" s="199">
        <v>2140122</v>
      </c>
      <c r="B939" s="27" t="s">
        <v>852</v>
      </c>
      <c r="C939" s="82"/>
    </row>
    <row r="940" spans="1:3" ht="17.100000000000001" customHeight="1">
      <c r="A940" s="199">
        <v>2140123</v>
      </c>
      <c r="B940" s="27" t="s">
        <v>853</v>
      </c>
      <c r="C940" s="82"/>
    </row>
    <row r="941" spans="1:3" ht="17.100000000000001" customHeight="1">
      <c r="A941" s="199">
        <v>2140127</v>
      </c>
      <c r="B941" s="27" t="s">
        <v>854</v>
      </c>
      <c r="C941" s="82"/>
    </row>
    <row r="942" spans="1:3" ht="17.100000000000001" customHeight="1">
      <c r="A942" s="199">
        <v>2140128</v>
      </c>
      <c r="B942" s="27" t="s">
        <v>855</v>
      </c>
      <c r="C942" s="82"/>
    </row>
    <row r="943" spans="1:3" ht="17.100000000000001" customHeight="1">
      <c r="A943" s="199">
        <v>2140129</v>
      </c>
      <c r="B943" s="27" t="s">
        <v>856</v>
      </c>
      <c r="C943" s="82"/>
    </row>
    <row r="944" spans="1:3" ht="17.100000000000001" customHeight="1">
      <c r="A944" s="199">
        <v>2140130</v>
      </c>
      <c r="B944" s="27" t="s">
        <v>857</v>
      </c>
      <c r="C944" s="82"/>
    </row>
    <row r="945" spans="1:3" ht="17.100000000000001" customHeight="1">
      <c r="A945" s="199">
        <v>2140131</v>
      </c>
      <c r="B945" s="27" t="s">
        <v>858</v>
      </c>
      <c r="C945" s="82">
        <v>210</v>
      </c>
    </row>
    <row r="946" spans="1:3" ht="17.100000000000001" customHeight="1">
      <c r="A946" s="199">
        <v>2140133</v>
      </c>
      <c r="B946" s="27" t="s">
        <v>859</v>
      </c>
      <c r="C946" s="82"/>
    </row>
    <row r="947" spans="1:3" ht="17.100000000000001" customHeight="1">
      <c r="A947" s="199">
        <v>2140136</v>
      </c>
      <c r="B947" s="27" t="s">
        <v>860</v>
      </c>
      <c r="C947" s="82"/>
    </row>
    <row r="948" spans="1:3" ht="17.100000000000001" customHeight="1">
      <c r="A948" s="199">
        <v>2140138</v>
      </c>
      <c r="B948" s="27" t="s">
        <v>861</v>
      </c>
      <c r="C948" s="82"/>
    </row>
    <row r="949" spans="1:3" ht="17.100000000000001" customHeight="1">
      <c r="A949" s="199">
        <v>2140139</v>
      </c>
      <c r="B949" s="27" t="s">
        <v>862</v>
      </c>
      <c r="C949" s="82"/>
    </row>
    <row r="950" spans="1:3" ht="17.100000000000001" customHeight="1">
      <c r="A950" s="199">
        <v>2140199</v>
      </c>
      <c r="B950" s="27" t="s">
        <v>863</v>
      </c>
      <c r="C950" s="82">
        <v>6927</v>
      </c>
    </row>
    <row r="951" spans="1:3" ht="17.100000000000001" customHeight="1">
      <c r="A951" s="201">
        <v>21402</v>
      </c>
      <c r="B951" s="26" t="s">
        <v>864</v>
      </c>
      <c r="C951" s="87">
        <f>SUM(C952:C960)</f>
        <v>0</v>
      </c>
    </row>
    <row r="952" spans="1:3" ht="17.100000000000001" customHeight="1">
      <c r="A952" s="199">
        <v>2140201</v>
      </c>
      <c r="B952" s="27" t="s">
        <v>717</v>
      </c>
      <c r="C952" s="82"/>
    </row>
    <row r="953" spans="1:3" ht="17.100000000000001" customHeight="1">
      <c r="A953" s="199">
        <v>2140202</v>
      </c>
      <c r="B953" s="27" t="s">
        <v>718</v>
      </c>
      <c r="C953" s="82"/>
    </row>
    <row r="954" spans="1:3" ht="17.100000000000001" customHeight="1">
      <c r="A954" s="199">
        <v>2140203</v>
      </c>
      <c r="B954" s="27" t="s">
        <v>719</v>
      </c>
      <c r="C954" s="82"/>
    </row>
    <row r="955" spans="1:3" ht="17.100000000000001" customHeight="1">
      <c r="A955" s="199">
        <v>2140204</v>
      </c>
      <c r="B955" s="27" t="s">
        <v>865</v>
      </c>
      <c r="C955" s="82"/>
    </row>
    <row r="956" spans="1:3" ht="17.100000000000001" customHeight="1">
      <c r="A956" s="199">
        <v>2140205</v>
      </c>
      <c r="B956" s="27" t="s">
        <v>866</v>
      </c>
      <c r="C956" s="82"/>
    </row>
    <row r="957" spans="1:3" ht="17.100000000000001" customHeight="1">
      <c r="A957" s="199">
        <v>2140206</v>
      </c>
      <c r="B957" s="27" t="s">
        <v>867</v>
      </c>
      <c r="C957" s="82"/>
    </row>
    <row r="958" spans="1:3" ht="17.100000000000001" customHeight="1">
      <c r="A958" s="199">
        <v>2140207</v>
      </c>
      <c r="B958" s="27" t="s">
        <v>868</v>
      </c>
      <c r="C958" s="82"/>
    </row>
    <row r="959" spans="1:3" ht="17.100000000000001" customHeight="1">
      <c r="A959" s="199">
        <v>2140208</v>
      </c>
      <c r="B959" s="27" t="s">
        <v>869</v>
      </c>
      <c r="C959" s="82"/>
    </row>
    <row r="960" spans="1:3" ht="17.100000000000001" customHeight="1">
      <c r="A960" s="199">
        <v>2140299</v>
      </c>
      <c r="B960" s="27" t="s">
        <v>870</v>
      </c>
      <c r="C960" s="82"/>
    </row>
    <row r="961" spans="1:3" ht="17.100000000000001" customHeight="1">
      <c r="A961" s="201">
        <v>21403</v>
      </c>
      <c r="B961" s="26" t="s">
        <v>871</v>
      </c>
      <c r="C961" s="87">
        <f>SUM(C962:C970)</f>
        <v>0</v>
      </c>
    </row>
    <row r="962" spans="1:3" ht="17.100000000000001" customHeight="1">
      <c r="A962" s="199">
        <v>2140301</v>
      </c>
      <c r="B962" s="27" t="s">
        <v>717</v>
      </c>
      <c r="C962" s="82"/>
    </row>
    <row r="963" spans="1:3" ht="17.100000000000001" customHeight="1">
      <c r="A963" s="199">
        <v>2140302</v>
      </c>
      <c r="B963" s="27" t="s">
        <v>718</v>
      </c>
      <c r="C963" s="82"/>
    </row>
    <row r="964" spans="1:3" ht="17.100000000000001" customHeight="1">
      <c r="A964" s="199">
        <v>2140303</v>
      </c>
      <c r="B964" s="27" t="s">
        <v>719</v>
      </c>
      <c r="C964" s="82"/>
    </row>
    <row r="965" spans="1:3" ht="17.100000000000001" customHeight="1">
      <c r="A965" s="199">
        <v>2140304</v>
      </c>
      <c r="B965" s="27" t="s">
        <v>872</v>
      </c>
      <c r="C965" s="82"/>
    </row>
    <row r="966" spans="1:3" ht="17.100000000000001" customHeight="1">
      <c r="A966" s="199">
        <v>2140305</v>
      </c>
      <c r="B966" s="27" t="s">
        <v>873</v>
      </c>
      <c r="C966" s="82"/>
    </row>
    <row r="967" spans="1:3" ht="17.100000000000001" customHeight="1">
      <c r="A967" s="199">
        <v>2140306</v>
      </c>
      <c r="B967" s="27" t="s">
        <v>874</v>
      </c>
      <c r="C967" s="82"/>
    </row>
    <row r="968" spans="1:3" ht="17.100000000000001" customHeight="1">
      <c r="A968" s="199">
        <v>2140307</v>
      </c>
      <c r="B968" s="27" t="s">
        <v>875</v>
      </c>
      <c r="C968" s="82"/>
    </row>
    <row r="969" spans="1:3" ht="17.100000000000001" customHeight="1">
      <c r="A969" s="199">
        <v>2140308</v>
      </c>
      <c r="B969" s="27" t="s">
        <v>876</v>
      </c>
      <c r="C969" s="82"/>
    </row>
    <row r="970" spans="1:3" ht="17.100000000000001" customHeight="1">
      <c r="A970" s="199">
        <v>2140399</v>
      </c>
      <c r="B970" s="27" t="s">
        <v>877</v>
      </c>
      <c r="C970" s="82"/>
    </row>
    <row r="971" spans="1:3" ht="17.100000000000001" customHeight="1">
      <c r="A971" s="201">
        <v>21404</v>
      </c>
      <c r="B971" s="26" t="s">
        <v>878</v>
      </c>
      <c r="C971" s="87">
        <f>SUM(C972:C975)</f>
        <v>0</v>
      </c>
    </row>
    <row r="972" spans="1:3" ht="17.100000000000001" customHeight="1">
      <c r="A972" s="199">
        <v>2140401</v>
      </c>
      <c r="B972" s="27" t="s">
        <v>879</v>
      </c>
      <c r="C972" s="82"/>
    </row>
    <row r="973" spans="1:3" ht="17.100000000000001" customHeight="1">
      <c r="A973" s="199">
        <v>2140402</v>
      </c>
      <c r="B973" s="27" t="s">
        <v>880</v>
      </c>
      <c r="C973" s="82"/>
    </row>
    <row r="974" spans="1:3" ht="17.100000000000001" customHeight="1">
      <c r="A974" s="199">
        <v>2140403</v>
      </c>
      <c r="B974" s="27" t="s">
        <v>881</v>
      </c>
      <c r="C974" s="82"/>
    </row>
    <row r="975" spans="1:3" ht="17.100000000000001" customHeight="1">
      <c r="A975" s="199">
        <v>2140499</v>
      </c>
      <c r="B975" s="27" t="s">
        <v>882</v>
      </c>
      <c r="C975" s="82"/>
    </row>
    <row r="976" spans="1:3" ht="17.100000000000001" customHeight="1">
      <c r="A976" s="201">
        <v>21405</v>
      </c>
      <c r="B976" s="26" t="s">
        <v>883</v>
      </c>
      <c r="C976" s="87">
        <f>SUM(C977:C982)</f>
        <v>0</v>
      </c>
    </row>
    <row r="977" spans="1:3" ht="17.100000000000001" customHeight="1">
      <c r="A977" s="199">
        <v>2140501</v>
      </c>
      <c r="B977" s="27" t="s">
        <v>717</v>
      </c>
      <c r="C977" s="82"/>
    </row>
    <row r="978" spans="1:3" ht="17.100000000000001" customHeight="1">
      <c r="A978" s="199">
        <v>2140502</v>
      </c>
      <c r="B978" s="27" t="s">
        <v>718</v>
      </c>
      <c r="C978" s="82"/>
    </row>
    <row r="979" spans="1:3" ht="17.100000000000001" customHeight="1">
      <c r="A979" s="199">
        <v>2140503</v>
      </c>
      <c r="B979" s="27" t="s">
        <v>719</v>
      </c>
      <c r="C979" s="82"/>
    </row>
    <row r="980" spans="1:3" ht="17.100000000000001" customHeight="1">
      <c r="A980" s="199">
        <v>2140504</v>
      </c>
      <c r="B980" s="27" t="s">
        <v>869</v>
      </c>
      <c r="C980" s="82"/>
    </row>
    <row r="981" spans="1:3" ht="17.100000000000001" customHeight="1">
      <c r="A981" s="199">
        <v>2140505</v>
      </c>
      <c r="B981" s="27" t="s">
        <v>884</v>
      </c>
      <c r="C981" s="82"/>
    </row>
    <row r="982" spans="1:3" ht="17.100000000000001" customHeight="1">
      <c r="A982" s="199">
        <v>2140599</v>
      </c>
      <c r="B982" s="27" t="s">
        <v>885</v>
      </c>
      <c r="C982" s="82"/>
    </row>
    <row r="983" spans="1:3" ht="17.100000000000001" customHeight="1">
      <c r="A983" s="201">
        <v>21406</v>
      </c>
      <c r="B983" s="26" t="s">
        <v>886</v>
      </c>
      <c r="C983" s="87">
        <f>SUM(C984:C987)</f>
        <v>0</v>
      </c>
    </row>
    <row r="984" spans="1:3" ht="17.100000000000001" customHeight="1">
      <c r="A984" s="199">
        <v>2140601</v>
      </c>
      <c r="B984" s="27" t="s">
        <v>887</v>
      </c>
      <c r="C984" s="82"/>
    </row>
    <row r="985" spans="1:3" ht="17.100000000000001" customHeight="1">
      <c r="A985" s="199">
        <v>2140602</v>
      </c>
      <c r="B985" s="27" t="s">
        <v>888</v>
      </c>
      <c r="C985" s="82"/>
    </row>
    <row r="986" spans="1:3" ht="17.100000000000001" customHeight="1">
      <c r="A986" s="199">
        <v>2140603</v>
      </c>
      <c r="B986" s="27" t="s">
        <v>889</v>
      </c>
      <c r="C986" s="82"/>
    </row>
    <row r="987" spans="1:3" ht="17.100000000000001" customHeight="1">
      <c r="A987" s="199">
        <v>2140699</v>
      </c>
      <c r="B987" s="27" t="s">
        <v>890</v>
      </c>
      <c r="C987" s="82"/>
    </row>
    <row r="988" spans="1:3" ht="17.100000000000001" customHeight="1">
      <c r="A988" s="201">
        <v>21499</v>
      </c>
      <c r="B988" s="26" t="s">
        <v>891</v>
      </c>
      <c r="C988" s="87">
        <f>SUM(C989:C990)</f>
        <v>4881</v>
      </c>
    </row>
    <row r="989" spans="1:3" ht="17.100000000000001" customHeight="1">
      <c r="A989" s="199">
        <v>2149901</v>
      </c>
      <c r="B989" s="27" t="s">
        <v>892</v>
      </c>
      <c r="C989" s="82">
        <v>4881</v>
      </c>
    </row>
    <row r="990" spans="1:3" ht="17.100000000000001" customHeight="1">
      <c r="A990" s="199">
        <v>2149999</v>
      </c>
      <c r="B990" s="27" t="s">
        <v>893</v>
      </c>
      <c r="C990" s="82"/>
    </row>
    <row r="991" spans="1:3" ht="17.100000000000001" customHeight="1">
      <c r="A991" s="202">
        <v>215</v>
      </c>
      <c r="B991" s="26" t="s">
        <v>894</v>
      </c>
      <c r="C991" s="87">
        <f>C992+C1002+C1018+C1023+C1037+C1044+C1051</f>
        <v>18124</v>
      </c>
    </row>
    <row r="992" spans="1:3" ht="17.100000000000001" customHeight="1">
      <c r="A992" s="201">
        <v>21501</v>
      </c>
      <c r="B992" s="26" t="s">
        <v>895</v>
      </c>
      <c r="C992" s="87">
        <f>SUM(C993:C1001)</f>
        <v>99</v>
      </c>
    </row>
    <row r="993" spans="1:3" ht="17.100000000000001" customHeight="1">
      <c r="A993" s="199">
        <v>2150101</v>
      </c>
      <c r="B993" s="27" t="s">
        <v>717</v>
      </c>
      <c r="C993" s="82"/>
    </row>
    <row r="994" spans="1:3" ht="17.100000000000001" customHeight="1">
      <c r="A994" s="199">
        <v>2150102</v>
      </c>
      <c r="B994" s="27" t="s">
        <v>718</v>
      </c>
      <c r="C994" s="82"/>
    </row>
    <row r="995" spans="1:3" ht="17.100000000000001" customHeight="1">
      <c r="A995" s="199">
        <v>2150103</v>
      </c>
      <c r="B995" s="27" t="s">
        <v>719</v>
      </c>
      <c r="C995" s="82"/>
    </row>
    <row r="996" spans="1:3" ht="17.100000000000001" customHeight="1">
      <c r="A996" s="199">
        <v>2150104</v>
      </c>
      <c r="B996" s="27" t="s">
        <v>896</v>
      </c>
      <c r="C996" s="82"/>
    </row>
    <row r="997" spans="1:3" ht="17.100000000000001" customHeight="1">
      <c r="A997" s="199">
        <v>2150105</v>
      </c>
      <c r="B997" s="27" t="s">
        <v>897</v>
      </c>
      <c r="C997" s="82"/>
    </row>
    <row r="998" spans="1:3" ht="17.100000000000001" customHeight="1">
      <c r="A998" s="199">
        <v>2150106</v>
      </c>
      <c r="B998" s="27" t="s">
        <v>898</v>
      </c>
      <c r="C998" s="82"/>
    </row>
    <row r="999" spans="1:3" ht="17.100000000000001" customHeight="1">
      <c r="A999" s="199">
        <v>2150107</v>
      </c>
      <c r="B999" s="27" t="s">
        <v>899</v>
      </c>
      <c r="C999" s="82"/>
    </row>
    <row r="1000" spans="1:3" ht="17.100000000000001" customHeight="1">
      <c r="A1000" s="199">
        <v>2150108</v>
      </c>
      <c r="B1000" s="27" t="s">
        <v>900</v>
      </c>
      <c r="C1000" s="82"/>
    </row>
    <row r="1001" spans="1:3" ht="17.100000000000001" customHeight="1">
      <c r="A1001" s="199">
        <v>2150199</v>
      </c>
      <c r="B1001" s="27" t="s">
        <v>901</v>
      </c>
      <c r="C1001" s="82">
        <v>99</v>
      </c>
    </row>
    <row r="1002" spans="1:3" ht="17.100000000000001" customHeight="1">
      <c r="A1002" s="201">
        <v>21502</v>
      </c>
      <c r="B1002" s="26" t="s">
        <v>902</v>
      </c>
      <c r="C1002" s="87">
        <f>SUM(C1003:C1017)</f>
        <v>293</v>
      </c>
    </row>
    <row r="1003" spans="1:3" ht="17.100000000000001" customHeight="1">
      <c r="A1003" s="199">
        <v>2150201</v>
      </c>
      <c r="B1003" s="27" t="s">
        <v>717</v>
      </c>
      <c r="C1003" s="82">
        <v>276</v>
      </c>
    </row>
    <row r="1004" spans="1:3" ht="17.100000000000001" customHeight="1">
      <c r="A1004" s="199">
        <v>2150202</v>
      </c>
      <c r="B1004" s="27" t="s">
        <v>718</v>
      </c>
      <c r="C1004" s="82"/>
    </row>
    <row r="1005" spans="1:3" ht="17.100000000000001" customHeight="1">
      <c r="A1005" s="199">
        <v>2150203</v>
      </c>
      <c r="B1005" s="27" t="s">
        <v>719</v>
      </c>
      <c r="C1005" s="82"/>
    </row>
    <row r="1006" spans="1:3" ht="17.100000000000001" customHeight="1">
      <c r="A1006" s="199">
        <v>2150204</v>
      </c>
      <c r="B1006" s="27" t="s">
        <v>903</v>
      </c>
      <c r="C1006" s="82"/>
    </row>
    <row r="1007" spans="1:3" ht="17.100000000000001" customHeight="1">
      <c r="A1007" s="199">
        <v>2150205</v>
      </c>
      <c r="B1007" s="27" t="s">
        <v>904</v>
      </c>
      <c r="C1007" s="82"/>
    </row>
    <row r="1008" spans="1:3" ht="17.100000000000001" customHeight="1">
      <c r="A1008" s="199">
        <v>2150206</v>
      </c>
      <c r="B1008" s="27" t="s">
        <v>905</v>
      </c>
      <c r="C1008" s="82"/>
    </row>
    <row r="1009" spans="1:3" ht="17.100000000000001" customHeight="1">
      <c r="A1009" s="199">
        <v>2150207</v>
      </c>
      <c r="B1009" s="27" t="s">
        <v>906</v>
      </c>
      <c r="C1009" s="82"/>
    </row>
    <row r="1010" spans="1:3" ht="17.100000000000001" customHeight="1">
      <c r="A1010" s="199">
        <v>2150208</v>
      </c>
      <c r="B1010" s="27" t="s">
        <v>907</v>
      </c>
      <c r="C1010" s="82"/>
    </row>
    <row r="1011" spans="1:3" ht="17.100000000000001" customHeight="1">
      <c r="A1011" s="199">
        <v>2150209</v>
      </c>
      <c r="B1011" s="27" t="s">
        <v>908</v>
      </c>
      <c r="C1011" s="82"/>
    </row>
    <row r="1012" spans="1:3" ht="17.100000000000001" customHeight="1">
      <c r="A1012" s="199">
        <v>2150210</v>
      </c>
      <c r="B1012" s="27" t="s">
        <v>909</v>
      </c>
      <c r="C1012" s="82"/>
    </row>
    <row r="1013" spans="1:3" ht="17.100000000000001" customHeight="1">
      <c r="A1013" s="199">
        <v>2150212</v>
      </c>
      <c r="B1013" s="27" t="s">
        <v>910</v>
      </c>
      <c r="C1013" s="82"/>
    </row>
    <row r="1014" spans="1:3" ht="17.100000000000001" customHeight="1">
      <c r="A1014" s="199">
        <v>2150213</v>
      </c>
      <c r="B1014" s="27" t="s">
        <v>911</v>
      </c>
      <c r="C1014" s="82"/>
    </row>
    <row r="1015" spans="1:3" ht="17.100000000000001" customHeight="1">
      <c r="A1015" s="199">
        <v>2150214</v>
      </c>
      <c r="B1015" s="27" t="s">
        <v>912</v>
      </c>
      <c r="C1015" s="82"/>
    </row>
    <row r="1016" spans="1:3" ht="17.100000000000001" customHeight="1">
      <c r="A1016" s="199">
        <v>2150215</v>
      </c>
      <c r="B1016" s="27" t="s">
        <v>913</v>
      </c>
      <c r="C1016" s="82"/>
    </row>
    <row r="1017" spans="1:3" ht="17.100000000000001" customHeight="1">
      <c r="A1017" s="199">
        <v>2150299</v>
      </c>
      <c r="B1017" s="27" t="s">
        <v>914</v>
      </c>
      <c r="C1017" s="82">
        <v>17</v>
      </c>
    </row>
    <row r="1018" spans="1:3" ht="17.100000000000001" customHeight="1">
      <c r="A1018" s="201">
        <v>21503</v>
      </c>
      <c r="B1018" s="26" t="s">
        <v>915</v>
      </c>
      <c r="C1018" s="87">
        <f>SUM(C1019:C1022)</f>
        <v>0</v>
      </c>
    </row>
    <row r="1019" spans="1:3" ht="17.100000000000001" customHeight="1">
      <c r="A1019" s="199">
        <v>2150301</v>
      </c>
      <c r="B1019" s="27" t="s">
        <v>717</v>
      </c>
      <c r="C1019" s="82"/>
    </row>
    <row r="1020" spans="1:3" ht="17.100000000000001" customHeight="1">
      <c r="A1020" s="199">
        <v>2150302</v>
      </c>
      <c r="B1020" s="27" t="s">
        <v>718</v>
      </c>
      <c r="C1020" s="82"/>
    </row>
    <row r="1021" spans="1:3" ht="17.100000000000001" customHeight="1">
      <c r="A1021" s="199">
        <v>2150303</v>
      </c>
      <c r="B1021" s="27" t="s">
        <v>719</v>
      </c>
      <c r="C1021" s="82"/>
    </row>
    <row r="1022" spans="1:3" ht="17.100000000000001" customHeight="1">
      <c r="A1022" s="199">
        <v>2150399</v>
      </c>
      <c r="B1022" s="27" t="s">
        <v>916</v>
      </c>
      <c r="C1022" s="82"/>
    </row>
    <row r="1023" spans="1:3" ht="17.100000000000001" customHeight="1">
      <c r="A1023" s="201">
        <v>21505</v>
      </c>
      <c r="B1023" s="26" t="s">
        <v>917</v>
      </c>
      <c r="C1023" s="87">
        <f>SUM(C1024:C1036)</f>
        <v>0</v>
      </c>
    </row>
    <row r="1024" spans="1:3" ht="17.100000000000001" customHeight="1">
      <c r="A1024" s="199">
        <v>2150501</v>
      </c>
      <c r="B1024" s="27" t="s">
        <v>717</v>
      </c>
      <c r="C1024" s="82"/>
    </row>
    <row r="1025" spans="1:3" ht="17.100000000000001" customHeight="1">
      <c r="A1025" s="199">
        <v>2150502</v>
      </c>
      <c r="B1025" s="27" t="s">
        <v>718</v>
      </c>
      <c r="C1025" s="82"/>
    </row>
    <row r="1026" spans="1:3" ht="17.100000000000001" customHeight="1">
      <c r="A1026" s="199">
        <v>2150503</v>
      </c>
      <c r="B1026" s="27" t="s">
        <v>719</v>
      </c>
      <c r="C1026" s="82"/>
    </row>
    <row r="1027" spans="1:3" ht="17.100000000000001" customHeight="1">
      <c r="A1027" s="199">
        <v>2150505</v>
      </c>
      <c r="B1027" s="27" t="s">
        <v>918</v>
      </c>
      <c r="C1027" s="82"/>
    </row>
    <row r="1028" spans="1:3" ht="17.100000000000001" customHeight="1">
      <c r="A1028" s="199">
        <v>2150506</v>
      </c>
      <c r="B1028" s="27" t="s">
        <v>919</v>
      </c>
      <c r="C1028" s="82"/>
    </row>
    <row r="1029" spans="1:3" ht="17.100000000000001" customHeight="1">
      <c r="A1029" s="199">
        <v>2150507</v>
      </c>
      <c r="B1029" s="27" t="s">
        <v>920</v>
      </c>
      <c r="C1029" s="82"/>
    </row>
    <row r="1030" spans="1:3" ht="17.100000000000001" customHeight="1">
      <c r="A1030" s="199">
        <v>2150508</v>
      </c>
      <c r="B1030" s="27" t="s">
        <v>921</v>
      </c>
      <c r="C1030" s="82"/>
    </row>
    <row r="1031" spans="1:3" ht="17.100000000000001" customHeight="1">
      <c r="A1031" s="199">
        <v>2150509</v>
      </c>
      <c r="B1031" s="27" t="s">
        <v>922</v>
      </c>
      <c r="C1031" s="82"/>
    </row>
    <row r="1032" spans="1:3" ht="17.100000000000001" customHeight="1">
      <c r="A1032" s="199">
        <v>2150510</v>
      </c>
      <c r="B1032" s="27" t="s">
        <v>923</v>
      </c>
      <c r="C1032" s="82"/>
    </row>
    <row r="1033" spans="1:3" ht="17.100000000000001" customHeight="1">
      <c r="A1033" s="199">
        <v>2150511</v>
      </c>
      <c r="B1033" s="27" t="s">
        <v>924</v>
      </c>
      <c r="C1033" s="82"/>
    </row>
    <row r="1034" spans="1:3" ht="17.100000000000001" customHeight="1">
      <c r="A1034" s="199">
        <v>2150513</v>
      </c>
      <c r="B1034" s="27" t="s">
        <v>869</v>
      </c>
      <c r="C1034" s="82"/>
    </row>
    <row r="1035" spans="1:3" ht="17.100000000000001" customHeight="1">
      <c r="A1035" s="199">
        <v>2150515</v>
      </c>
      <c r="B1035" s="27" t="s">
        <v>925</v>
      </c>
      <c r="C1035" s="82"/>
    </row>
    <row r="1036" spans="1:3" ht="17.100000000000001" customHeight="1">
      <c r="A1036" s="199">
        <v>2150599</v>
      </c>
      <c r="B1036" s="27" t="s">
        <v>926</v>
      </c>
      <c r="C1036" s="82"/>
    </row>
    <row r="1037" spans="1:3" ht="17.100000000000001" customHeight="1">
      <c r="A1037" s="201">
        <v>21507</v>
      </c>
      <c r="B1037" s="26" t="s">
        <v>927</v>
      </c>
      <c r="C1037" s="87">
        <f>SUM(C1038:C1043)</f>
        <v>531</v>
      </c>
    </row>
    <row r="1038" spans="1:3" ht="17.100000000000001" customHeight="1">
      <c r="A1038" s="199">
        <v>2150701</v>
      </c>
      <c r="B1038" s="27" t="s">
        <v>717</v>
      </c>
      <c r="C1038" s="82">
        <v>457</v>
      </c>
    </row>
    <row r="1039" spans="1:3" ht="17.100000000000001" customHeight="1">
      <c r="A1039" s="199">
        <v>2150702</v>
      </c>
      <c r="B1039" s="27" t="s">
        <v>718</v>
      </c>
      <c r="C1039" s="82"/>
    </row>
    <row r="1040" spans="1:3" ht="17.100000000000001" customHeight="1">
      <c r="A1040" s="199">
        <v>2150703</v>
      </c>
      <c r="B1040" s="27" t="s">
        <v>719</v>
      </c>
      <c r="C1040" s="82"/>
    </row>
    <row r="1041" spans="1:3" ht="17.100000000000001" customHeight="1">
      <c r="A1041" s="199">
        <v>2150704</v>
      </c>
      <c r="B1041" s="27" t="s">
        <v>928</v>
      </c>
      <c r="C1041" s="82"/>
    </row>
    <row r="1042" spans="1:3" ht="17.100000000000001" customHeight="1">
      <c r="A1042" s="199">
        <v>2150705</v>
      </c>
      <c r="B1042" s="27" t="s">
        <v>929</v>
      </c>
      <c r="C1042" s="82"/>
    </row>
    <row r="1043" spans="1:3" ht="17.100000000000001" customHeight="1">
      <c r="A1043" s="199">
        <v>2150799</v>
      </c>
      <c r="B1043" s="27" t="s">
        <v>930</v>
      </c>
      <c r="C1043" s="82">
        <v>74</v>
      </c>
    </row>
    <row r="1044" spans="1:3" ht="17.100000000000001" customHeight="1">
      <c r="A1044" s="201">
        <v>21508</v>
      </c>
      <c r="B1044" s="26" t="s">
        <v>931</v>
      </c>
      <c r="C1044" s="87">
        <f>SUM(C1045:C1050)</f>
        <v>0</v>
      </c>
    </row>
    <row r="1045" spans="1:3" ht="17.100000000000001" customHeight="1">
      <c r="A1045" s="199">
        <v>2150801</v>
      </c>
      <c r="B1045" s="27" t="s">
        <v>717</v>
      </c>
      <c r="C1045" s="82"/>
    </row>
    <row r="1046" spans="1:3" ht="17.100000000000001" customHeight="1">
      <c r="A1046" s="199">
        <v>2150802</v>
      </c>
      <c r="B1046" s="27" t="s">
        <v>718</v>
      </c>
      <c r="C1046" s="82"/>
    </row>
    <row r="1047" spans="1:3" ht="17.100000000000001" customHeight="1">
      <c r="A1047" s="199">
        <v>2150803</v>
      </c>
      <c r="B1047" s="27" t="s">
        <v>719</v>
      </c>
      <c r="C1047" s="82"/>
    </row>
    <row r="1048" spans="1:3" ht="17.100000000000001" customHeight="1">
      <c r="A1048" s="199">
        <v>2150804</v>
      </c>
      <c r="B1048" s="27" t="s">
        <v>932</v>
      </c>
      <c r="C1048" s="82"/>
    </row>
    <row r="1049" spans="1:3" ht="17.100000000000001" customHeight="1">
      <c r="A1049" s="199">
        <v>2150805</v>
      </c>
      <c r="B1049" s="27" t="s">
        <v>933</v>
      </c>
      <c r="C1049" s="82"/>
    </row>
    <row r="1050" spans="1:3" ht="17.100000000000001" customHeight="1">
      <c r="A1050" s="199">
        <v>2150899</v>
      </c>
      <c r="B1050" s="27" t="s">
        <v>934</v>
      </c>
      <c r="C1050" s="82"/>
    </row>
    <row r="1051" spans="1:3" ht="17.100000000000001" customHeight="1">
      <c r="A1051" s="201">
        <v>21599</v>
      </c>
      <c r="B1051" s="26" t="s">
        <v>935</v>
      </c>
      <c r="C1051" s="87">
        <f>SUM(C1052:C1056)</f>
        <v>17201</v>
      </c>
    </row>
    <row r="1052" spans="1:3" ht="17.100000000000001" customHeight="1">
      <c r="A1052" s="199">
        <v>2159901</v>
      </c>
      <c r="B1052" s="27" t="s">
        <v>936</v>
      </c>
      <c r="C1052" s="82"/>
    </row>
    <row r="1053" spans="1:3" ht="17.100000000000001" customHeight="1">
      <c r="A1053" s="199">
        <v>2159904</v>
      </c>
      <c r="B1053" s="27" t="s">
        <v>937</v>
      </c>
      <c r="C1053" s="82"/>
    </row>
    <row r="1054" spans="1:3" ht="17.100000000000001" customHeight="1">
      <c r="A1054" s="199">
        <v>2159905</v>
      </c>
      <c r="B1054" s="27" t="s">
        <v>938</v>
      </c>
      <c r="C1054" s="82"/>
    </row>
    <row r="1055" spans="1:3" ht="17.100000000000001" customHeight="1">
      <c r="A1055" s="199">
        <v>2159906</v>
      </c>
      <c r="B1055" s="27" t="s">
        <v>939</v>
      </c>
      <c r="C1055" s="82"/>
    </row>
    <row r="1056" spans="1:3" ht="17.100000000000001" customHeight="1">
      <c r="A1056" s="199">
        <v>2159999</v>
      </c>
      <c r="B1056" s="27" t="s">
        <v>940</v>
      </c>
      <c r="C1056" s="82">
        <v>17201</v>
      </c>
    </row>
    <row r="1057" spans="1:3" ht="17.100000000000001" customHeight="1">
      <c r="A1057" s="202">
        <v>216</v>
      </c>
      <c r="B1057" s="26" t="s">
        <v>941</v>
      </c>
      <c r="C1057" s="87">
        <f>C1058+C1068+C1074</f>
        <v>815</v>
      </c>
    </row>
    <row r="1058" spans="1:3" ht="17.100000000000001" customHeight="1">
      <c r="A1058" s="201">
        <v>21602</v>
      </c>
      <c r="B1058" s="26" t="s">
        <v>942</v>
      </c>
      <c r="C1058" s="87">
        <f>SUM(C1059:C1067)</f>
        <v>815</v>
      </c>
    </row>
    <row r="1059" spans="1:3" ht="17.100000000000001" customHeight="1">
      <c r="A1059" s="199">
        <v>2160201</v>
      </c>
      <c r="B1059" s="27" t="s">
        <v>717</v>
      </c>
      <c r="C1059" s="82">
        <v>625</v>
      </c>
    </row>
    <row r="1060" spans="1:3" ht="17.100000000000001" customHeight="1">
      <c r="A1060" s="199">
        <v>2160202</v>
      </c>
      <c r="B1060" s="27" t="s">
        <v>718</v>
      </c>
      <c r="C1060" s="82"/>
    </row>
    <row r="1061" spans="1:3" ht="17.100000000000001" customHeight="1">
      <c r="A1061" s="199">
        <v>2160203</v>
      </c>
      <c r="B1061" s="27" t="s">
        <v>719</v>
      </c>
      <c r="C1061" s="82"/>
    </row>
    <row r="1062" spans="1:3" ht="17.100000000000001" customHeight="1">
      <c r="A1062" s="199">
        <v>2160216</v>
      </c>
      <c r="B1062" s="27" t="s">
        <v>943</v>
      </c>
      <c r="C1062" s="82"/>
    </row>
    <row r="1063" spans="1:3" ht="17.100000000000001" customHeight="1">
      <c r="A1063" s="199">
        <v>2160217</v>
      </c>
      <c r="B1063" s="27" t="s">
        <v>944</v>
      </c>
      <c r="C1063" s="82"/>
    </row>
    <row r="1064" spans="1:3" ht="17.100000000000001" customHeight="1">
      <c r="A1064" s="199">
        <v>2160218</v>
      </c>
      <c r="B1064" s="27" t="s">
        <v>945</v>
      </c>
      <c r="C1064" s="82"/>
    </row>
    <row r="1065" spans="1:3" ht="17.100000000000001" customHeight="1">
      <c r="A1065" s="199">
        <v>2160219</v>
      </c>
      <c r="B1065" s="27" t="s">
        <v>946</v>
      </c>
      <c r="C1065" s="82"/>
    </row>
    <row r="1066" spans="1:3" ht="17.100000000000001" customHeight="1">
      <c r="A1066" s="199">
        <v>2160250</v>
      </c>
      <c r="B1066" s="27" t="s">
        <v>736</v>
      </c>
      <c r="C1066" s="82"/>
    </row>
    <row r="1067" spans="1:3" ht="17.100000000000001" customHeight="1">
      <c r="A1067" s="199">
        <v>2160299</v>
      </c>
      <c r="B1067" s="27" t="s">
        <v>947</v>
      </c>
      <c r="C1067" s="82">
        <v>190</v>
      </c>
    </row>
    <row r="1068" spans="1:3" ht="17.100000000000001" customHeight="1">
      <c r="A1068" s="201">
        <v>21606</v>
      </c>
      <c r="B1068" s="26" t="s">
        <v>948</v>
      </c>
      <c r="C1068" s="87">
        <f>SUM(C1069:C1073)</f>
        <v>0</v>
      </c>
    </row>
    <row r="1069" spans="1:3" ht="17.100000000000001" customHeight="1">
      <c r="A1069" s="199">
        <v>2160601</v>
      </c>
      <c r="B1069" s="27" t="s">
        <v>717</v>
      </c>
      <c r="C1069" s="82"/>
    </row>
    <row r="1070" spans="1:3" ht="17.100000000000001" customHeight="1">
      <c r="A1070" s="199">
        <v>2160602</v>
      </c>
      <c r="B1070" s="27" t="s">
        <v>718</v>
      </c>
      <c r="C1070" s="82"/>
    </row>
    <row r="1071" spans="1:3" ht="17.100000000000001" customHeight="1">
      <c r="A1071" s="199">
        <v>2160603</v>
      </c>
      <c r="B1071" s="27" t="s">
        <v>719</v>
      </c>
      <c r="C1071" s="82"/>
    </row>
    <row r="1072" spans="1:3" ht="17.100000000000001" customHeight="1">
      <c r="A1072" s="199">
        <v>2160607</v>
      </c>
      <c r="B1072" s="27" t="s">
        <v>949</v>
      </c>
      <c r="C1072" s="82"/>
    </row>
    <row r="1073" spans="1:3" ht="17.100000000000001" customHeight="1">
      <c r="A1073" s="199">
        <v>2160699</v>
      </c>
      <c r="B1073" s="27" t="s">
        <v>950</v>
      </c>
      <c r="C1073" s="82"/>
    </row>
    <row r="1074" spans="1:3" ht="17.100000000000001" customHeight="1">
      <c r="A1074" s="201">
        <v>21699</v>
      </c>
      <c r="B1074" s="26" t="s">
        <v>951</v>
      </c>
      <c r="C1074" s="87">
        <f>SUM(C1075:C1076)</f>
        <v>0</v>
      </c>
    </row>
    <row r="1075" spans="1:3" ht="17.100000000000001" customHeight="1">
      <c r="A1075" s="199">
        <v>2169901</v>
      </c>
      <c r="B1075" s="27" t="s">
        <v>952</v>
      </c>
      <c r="C1075" s="82"/>
    </row>
    <row r="1076" spans="1:3" ht="17.100000000000001" customHeight="1">
      <c r="A1076" s="199">
        <v>2169999</v>
      </c>
      <c r="B1076" s="27" t="s">
        <v>953</v>
      </c>
      <c r="C1076" s="82"/>
    </row>
    <row r="1077" spans="1:3" ht="17.100000000000001" customHeight="1">
      <c r="A1077" s="202">
        <v>217</v>
      </c>
      <c r="B1077" s="26" t="s">
        <v>954</v>
      </c>
      <c r="C1077" s="87">
        <f>C1078+C1085+C1091</f>
        <v>0</v>
      </c>
    </row>
    <row r="1078" spans="1:3" ht="17.100000000000001" customHeight="1">
      <c r="A1078" s="201">
        <v>21701</v>
      </c>
      <c r="B1078" s="27" t="s">
        <v>955</v>
      </c>
      <c r="C1078" s="87">
        <f>SUM(C1079:C1084)</f>
        <v>0</v>
      </c>
    </row>
    <row r="1079" spans="1:3" ht="17.100000000000001" customHeight="1">
      <c r="A1079" s="199">
        <v>2170101</v>
      </c>
      <c r="B1079" s="27" t="s">
        <v>717</v>
      </c>
      <c r="C1079" s="82"/>
    </row>
    <row r="1080" spans="1:3" ht="17.100000000000001" customHeight="1">
      <c r="A1080" s="199">
        <v>2170102</v>
      </c>
      <c r="B1080" s="27" t="s">
        <v>718</v>
      </c>
      <c r="C1080" s="82"/>
    </row>
    <row r="1081" spans="1:3" ht="17.100000000000001" customHeight="1">
      <c r="A1081" s="199">
        <v>2170103</v>
      </c>
      <c r="B1081" s="27" t="s">
        <v>719</v>
      </c>
      <c r="C1081" s="82"/>
    </row>
    <row r="1082" spans="1:3" ht="17.100000000000001" customHeight="1">
      <c r="A1082" s="199">
        <v>2170104</v>
      </c>
      <c r="B1082" s="27" t="s">
        <v>956</v>
      </c>
      <c r="C1082" s="82"/>
    </row>
    <row r="1083" spans="1:3" ht="17.100000000000001" customHeight="1">
      <c r="A1083" s="199">
        <v>2170150</v>
      </c>
      <c r="B1083" s="27" t="s">
        <v>736</v>
      </c>
      <c r="C1083" s="82"/>
    </row>
    <row r="1084" spans="1:3" ht="17.100000000000001" customHeight="1">
      <c r="A1084" s="199">
        <v>2170199</v>
      </c>
      <c r="B1084" s="27" t="s">
        <v>957</v>
      </c>
      <c r="C1084" s="82"/>
    </row>
    <row r="1085" spans="1:3" ht="17.100000000000001" customHeight="1">
      <c r="A1085" s="201">
        <v>21703</v>
      </c>
      <c r="B1085" s="27" t="s">
        <v>958</v>
      </c>
      <c r="C1085" s="87">
        <f>SUM(C1086:C1090)</f>
        <v>0</v>
      </c>
    </row>
    <row r="1086" spans="1:3" ht="17.100000000000001" customHeight="1">
      <c r="A1086" s="199">
        <v>2170301</v>
      </c>
      <c r="B1086" s="27" t="s">
        <v>959</v>
      </c>
      <c r="C1086" s="82"/>
    </row>
    <row r="1087" spans="1:3" ht="17.100000000000001" customHeight="1">
      <c r="A1087" s="199">
        <v>2170302</v>
      </c>
      <c r="B1087" s="27" t="s">
        <v>960</v>
      </c>
      <c r="C1087" s="82"/>
    </row>
    <row r="1088" spans="1:3" ht="17.100000000000001" customHeight="1">
      <c r="A1088" s="199">
        <v>2170303</v>
      </c>
      <c r="B1088" s="27" t="s">
        <v>961</v>
      </c>
      <c r="C1088" s="82"/>
    </row>
    <row r="1089" spans="1:3" ht="17.100000000000001" customHeight="1">
      <c r="A1089" s="199">
        <v>2170304</v>
      </c>
      <c r="B1089" s="27" t="s">
        <v>962</v>
      </c>
      <c r="C1089" s="82"/>
    </row>
    <row r="1090" spans="1:3" ht="17.100000000000001" customHeight="1">
      <c r="A1090" s="199">
        <v>2170399</v>
      </c>
      <c r="B1090" s="27" t="s">
        <v>963</v>
      </c>
      <c r="C1090" s="82"/>
    </row>
    <row r="1091" spans="1:3" ht="17.100000000000001" customHeight="1">
      <c r="A1091" s="201">
        <v>2179901</v>
      </c>
      <c r="B1091" s="27" t="s">
        <v>964</v>
      </c>
      <c r="C1091" s="82"/>
    </row>
    <row r="1092" spans="1:3" ht="17.100000000000001" customHeight="1">
      <c r="A1092" s="202">
        <v>219</v>
      </c>
      <c r="B1092" s="26" t="s">
        <v>965</v>
      </c>
      <c r="C1092" s="87">
        <f>SUM(C1093:C1101)</f>
        <v>0</v>
      </c>
    </row>
    <row r="1093" spans="1:3" ht="17.100000000000001" customHeight="1">
      <c r="A1093" s="201">
        <v>21901</v>
      </c>
      <c r="B1093" s="27" t="s">
        <v>966</v>
      </c>
      <c r="C1093" s="82"/>
    </row>
    <row r="1094" spans="1:3" ht="17.100000000000001" customHeight="1">
      <c r="A1094" s="201">
        <v>21902</v>
      </c>
      <c r="B1094" s="27" t="s">
        <v>967</v>
      </c>
      <c r="C1094" s="82"/>
    </row>
    <row r="1095" spans="1:3" ht="17.100000000000001" customHeight="1">
      <c r="A1095" s="201">
        <v>21903</v>
      </c>
      <c r="B1095" s="27" t="s">
        <v>968</v>
      </c>
      <c r="C1095" s="82"/>
    </row>
    <row r="1096" spans="1:3" ht="17.100000000000001" customHeight="1">
      <c r="A1096" s="201">
        <v>21904</v>
      </c>
      <c r="B1096" s="27" t="s">
        <v>969</v>
      </c>
      <c r="C1096" s="82"/>
    </row>
    <row r="1097" spans="1:3" ht="17.100000000000001" customHeight="1">
      <c r="A1097" s="201">
        <v>21905</v>
      </c>
      <c r="B1097" s="27" t="s">
        <v>970</v>
      </c>
      <c r="C1097" s="82"/>
    </row>
    <row r="1098" spans="1:3" ht="17.100000000000001" customHeight="1">
      <c r="A1098" s="201">
        <v>21906</v>
      </c>
      <c r="B1098" s="27" t="s">
        <v>735</v>
      </c>
      <c r="C1098" s="82"/>
    </row>
    <row r="1099" spans="1:3" ht="17.100000000000001" customHeight="1">
      <c r="A1099" s="201">
        <v>21907</v>
      </c>
      <c r="B1099" s="27" t="s">
        <v>971</v>
      </c>
      <c r="C1099" s="82"/>
    </row>
    <row r="1100" spans="1:3" ht="17.100000000000001" customHeight="1">
      <c r="A1100" s="201">
        <v>21908</v>
      </c>
      <c r="B1100" s="27" t="s">
        <v>972</v>
      </c>
      <c r="C1100" s="82"/>
    </row>
    <row r="1101" spans="1:3" ht="17.100000000000001" customHeight="1">
      <c r="A1101" s="201">
        <v>21999</v>
      </c>
      <c r="B1101" s="27" t="s">
        <v>973</v>
      </c>
      <c r="C1101" s="82"/>
    </row>
    <row r="1102" spans="1:3" ht="17.100000000000001" customHeight="1">
      <c r="A1102" s="202">
        <v>220</v>
      </c>
      <c r="B1102" s="26" t="s">
        <v>974</v>
      </c>
      <c r="C1102" s="87">
        <f>C1103+C1122+C1141+C1150+C1165</f>
        <v>5743</v>
      </c>
    </row>
    <row r="1103" spans="1:3" ht="17.100000000000001" customHeight="1">
      <c r="A1103" s="201">
        <v>22001</v>
      </c>
      <c r="B1103" s="26" t="s">
        <v>975</v>
      </c>
      <c r="C1103" s="87">
        <f>SUM(C1104:C1121)</f>
        <v>5294</v>
      </c>
    </row>
    <row r="1104" spans="1:3" ht="17.100000000000001" customHeight="1">
      <c r="A1104" s="199">
        <v>2200101</v>
      </c>
      <c r="B1104" s="27" t="s">
        <v>717</v>
      </c>
      <c r="C1104" s="82">
        <v>4329</v>
      </c>
    </row>
    <row r="1105" spans="1:3" ht="17.100000000000001" customHeight="1">
      <c r="A1105" s="199">
        <v>2200102</v>
      </c>
      <c r="B1105" s="27" t="s">
        <v>718</v>
      </c>
      <c r="C1105" s="82"/>
    </row>
    <row r="1106" spans="1:3" ht="17.100000000000001" customHeight="1">
      <c r="A1106" s="199">
        <v>2200103</v>
      </c>
      <c r="B1106" s="27" t="s">
        <v>719</v>
      </c>
      <c r="C1106" s="82"/>
    </row>
    <row r="1107" spans="1:3" ht="17.100000000000001" customHeight="1">
      <c r="A1107" s="199">
        <v>2200104</v>
      </c>
      <c r="B1107" s="27" t="s">
        <v>976</v>
      </c>
      <c r="C1107" s="82"/>
    </row>
    <row r="1108" spans="1:3" ht="17.100000000000001" customHeight="1">
      <c r="A1108" s="199">
        <v>2200105</v>
      </c>
      <c r="B1108" s="27" t="s">
        <v>977</v>
      </c>
      <c r="C1108" s="82"/>
    </row>
    <row r="1109" spans="1:3" ht="17.100000000000001" customHeight="1">
      <c r="A1109" s="199">
        <v>2200106</v>
      </c>
      <c r="B1109" s="27" t="s">
        <v>978</v>
      </c>
      <c r="C1109" s="82"/>
    </row>
    <row r="1110" spans="1:3" ht="17.100000000000001" customHeight="1">
      <c r="A1110" s="199">
        <v>2200107</v>
      </c>
      <c r="B1110" s="27" t="s">
        <v>979</v>
      </c>
      <c r="C1110" s="82"/>
    </row>
    <row r="1111" spans="1:3" ht="17.100000000000001" customHeight="1">
      <c r="A1111" s="199">
        <v>2200108</v>
      </c>
      <c r="B1111" s="27" t="s">
        <v>980</v>
      </c>
      <c r="C1111" s="82"/>
    </row>
    <row r="1112" spans="1:3" ht="17.100000000000001" customHeight="1">
      <c r="A1112" s="199">
        <v>2200109</v>
      </c>
      <c r="B1112" s="27" t="s">
        <v>981</v>
      </c>
      <c r="C1112" s="82"/>
    </row>
    <row r="1113" spans="1:3" ht="17.100000000000001" customHeight="1">
      <c r="A1113" s="199">
        <v>2200110</v>
      </c>
      <c r="B1113" s="27" t="s">
        <v>982</v>
      </c>
      <c r="C1113" s="82"/>
    </row>
    <row r="1114" spans="1:3" ht="17.100000000000001" customHeight="1">
      <c r="A1114" s="199">
        <v>2200112</v>
      </c>
      <c r="B1114" s="27" t="s">
        <v>983</v>
      </c>
      <c r="C1114" s="82"/>
    </row>
    <row r="1115" spans="1:3" ht="17.100000000000001" customHeight="1">
      <c r="A1115" s="199">
        <v>2200113</v>
      </c>
      <c r="B1115" s="27" t="s">
        <v>984</v>
      </c>
      <c r="C1115" s="82"/>
    </row>
    <row r="1116" spans="1:3" ht="17.100000000000001" customHeight="1">
      <c r="A1116" s="199">
        <v>2200114</v>
      </c>
      <c r="B1116" s="27" t="s">
        <v>985</v>
      </c>
      <c r="C1116" s="82"/>
    </row>
    <row r="1117" spans="1:3" ht="17.100000000000001" customHeight="1">
      <c r="A1117" s="199">
        <v>2200115</v>
      </c>
      <c r="B1117" s="27" t="s">
        <v>986</v>
      </c>
      <c r="C1117" s="82"/>
    </row>
    <row r="1118" spans="1:3" ht="17.100000000000001" customHeight="1">
      <c r="A1118" s="199">
        <v>2200116</v>
      </c>
      <c r="B1118" s="27" t="s">
        <v>987</v>
      </c>
      <c r="C1118" s="82"/>
    </row>
    <row r="1119" spans="1:3" ht="17.100000000000001" customHeight="1">
      <c r="A1119" s="199">
        <v>2200119</v>
      </c>
      <c r="B1119" s="27" t="s">
        <v>988</v>
      </c>
      <c r="C1119" s="82"/>
    </row>
    <row r="1120" spans="1:3" ht="17.100000000000001" customHeight="1">
      <c r="A1120" s="199">
        <v>2200150</v>
      </c>
      <c r="B1120" s="27" t="s">
        <v>736</v>
      </c>
      <c r="C1120" s="82"/>
    </row>
    <row r="1121" spans="1:3" ht="17.100000000000001" customHeight="1">
      <c r="A1121" s="199">
        <v>2200199</v>
      </c>
      <c r="B1121" s="27" t="s">
        <v>989</v>
      </c>
      <c r="C1121" s="82">
        <v>965</v>
      </c>
    </row>
    <row r="1122" spans="1:3" ht="17.100000000000001" customHeight="1">
      <c r="A1122" s="201">
        <v>22002</v>
      </c>
      <c r="B1122" s="26" t="s">
        <v>990</v>
      </c>
      <c r="C1122" s="87">
        <f>SUM(C1123:C1140)</f>
        <v>0</v>
      </c>
    </row>
    <row r="1123" spans="1:3" ht="17.100000000000001" customHeight="1">
      <c r="A1123" s="199">
        <v>2200201</v>
      </c>
      <c r="B1123" s="27" t="s">
        <v>717</v>
      </c>
      <c r="C1123" s="82"/>
    </row>
    <row r="1124" spans="1:3" ht="17.100000000000001" customHeight="1">
      <c r="A1124" s="199">
        <v>2200202</v>
      </c>
      <c r="B1124" s="27" t="s">
        <v>718</v>
      </c>
      <c r="C1124" s="82"/>
    </row>
    <row r="1125" spans="1:3" ht="17.100000000000001" customHeight="1">
      <c r="A1125" s="199">
        <v>2200203</v>
      </c>
      <c r="B1125" s="27" t="s">
        <v>719</v>
      </c>
      <c r="C1125" s="82"/>
    </row>
    <row r="1126" spans="1:3" ht="17.100000000000001" customHeight="1">
      <c r="A1126" s="199">
        <v>2200204</v>
      </c>
      <c r="B1126" s="27" t="s">
        <v>991</v>
      </c>
      <c r="C1126" s="82"/>
    </row>
    <row r="1127" spans="1:3" ht="17.100000000000001" customHeight="1">
      <c r="A1127" s="199">
        <v>2200205</v>
      </c>
      <c r="B1127" s="27" t="s">
        <v>992</v>
      </c>
      <c r="C1127" s="82"/>
    </row>
    <row r="1128" spans="1:3" ht="17.100000000000001" customHeight="1">
      <c r="A1128" s="199">
        <v>2200206</v>
      </c>
      <c r="B1128" s="27" t="s">
        <v>993</v>
      </c>
      <c r="C1128" s="82"/>
    </row>
    <row r="1129" spans="1:3" ht="17.100000000000001" customHeight="1">
      <c r="A1129" s="199">
        <v>2200207</v>
      </c>
      <c r="B1129" s="27" t="s">
        <v>994</v>
      </c>
      <c r="C1129" s="82"/>
    </row>
    <row r="1130" spans="1:3" ht="17.100000000000001" customHeight="1">
      <c r="A1130" s="199">
        <v>2200208</v>
      </c>
      <c r="B1130" s="27" t="s">
        <v>995</v>
      </c>
      <c r="C1130" s="82"/>
    </row>
    <row r="1131" spans="1:3" ht="17.100000000000001" customHeight="1">
      <c r="A1131" s="199">
        <v>2200209</v>
      </c>
      <c r="B1131" s="27" t="s">
        <v>996</v>
      </c>
      <c r="C1131" s="82"/>
    </row>
    <row r="1132" spans="1:3" ht="17.100000000000001" customHeight="1">
      <c r="A1132" s="199">
        <v>2200210</v>
      </c>
      <c r="B1132" s="27" t="s">
        <v>997</v>
      </c>
      <c r="C1132" s="82"/>
    </row>
    <row r="1133" spans="1:3" ht="17.100000000000001" customHeight="1">
      <c r="A1133" s="199">
        <v>2200211</v>
      </c>
      <c r="B1133" s="27" t="s">
        <v>998</v>
      </c>
      <c r="C1133" s="82"/>
    </row>
    <row r="1134" spans="1:3" ht="17.100000000000001" customHeight="1">
      <c r="A1134" s="199">
        <v>2200212</v>
      </c>
      <c r="B1134" s="27" t="s">
        <v>999</v>
      </c>
      <c r="C1134" s="82"/>
    </row>
    <row r="1135" spans="1:3" ht="17.100000000000001" customHeight="1">
      <c r="A1135" s="199">
        <v>2200213</v>
      </c>
      <c r="B1135" s="27" t="s">
        <v>1000</v>
      </c>
      <c r="C1135" s="82"/>
    </row>
    <row r="1136" spans="1:3" ht="17.100000000000001" customHeight="1">
      <c r="A1136" s="199">
        <v>2200215</v>
      </c>
      <c r="B1136" s="27" t="s">
        <v>1001</v>
      </c>
      <c r="C1136" s="82"/>
    </row>
    <row r="1137" spans="1:3" ht="17.100000000000001" customHeight="1">
      <c r="A1137" s="199">
        <v>2200217</v>
      </c>
      <c r="B1137" s="27" t="s">
        <v>1002</v>
      </c>
      <c r="C1137" s="82"/>
    </row>
    <row r="1138" spans="1:3" ht="17.100000000000001" customHeight="1">
      <c r="A1138" s="199">
        <v>2200218</v>
      </c>
      <c r="B1138" s="27" t="s">
        <v>1003</v>
      </c>
      <c r="C1138" s="82"/>
    </row>
    <row r="1139" spans="1:3" ht="17.100000000000001" customHeight="1">
      <c r="A1139" s="199">
        <v>2200250</v>
      </c>
      <c r="B1139" s="27" t="s">
        <v>736</v>
      </c>
      <c r="C1139" s="82"/>
    </row>
    <row r="1140" spans="1:3" ht="17.100000000000001" customHeight="1">
      <c r="A1140" s="199">
        <v>2200299</v>
      </c>
      <c r="B1140" s="27" t="s">
        <v>1004</v>
      </c>
      <c r="C1140" s="82"/>
    </row>
    <row r="1141" spans="1:3" ht="17.100000000000001" customHeight="1">
      <c r="A1141" s="201">
        <v>22003</v>
      </c>
      <c r="B1141" s="26" t="s">
        <v>1005</v>
      </c>
      <c r="C1141" s="87">
        <f>SUM(C1142:C1149)</f>
        <v>0</v>
      </c>
    </row>
    <row r="1142" spans="1:3" ht="17.100000000000001" customHeight="1">
      <c r="A1142" s="199">
        <v>2200301</v>
      </c>
      <c r="B1142" s="27" t="s">
        <v>717</v>
      </c>
      <c r="C1142" s="82"/>
    </row>
    <row r="1143" spans="1:3" ht="17.100000000000001" customHeight="1">
      <c r="A1143" s="199">
        <v>2200302</v>
      </c>
      <c r="B1143" s="27" t="s">
        <v>718</v>
      </c>
      <c r="C1143" s="82"/>
    </row>
    <row r="1144" spans="1:3" ht="17.100000000000001" customHeight="1">
      <c r="A1144" s="199">
        <v>2200303</v>
      </c>
      <c r="B1144" s="27" t="s">
        <v>719</v>
      </c>
      <c r="C1144" s="82"/>
    </row>
    <row r="1145" spans="1:3" ht="17.100000000000001" customHeight="1">
      <c r="A1145" s="199">
        <v>2200304</v>
      </c>
      <c r="B1145" s="27" t="s">
        <v>1006</v>
      </c>
      <c r="C1145" s="82"/>
    </row>
    <row r="1146" spans="1:3" ht="17.100000000000001" customHeight="1">
      <c r="A1146" s="199">
        <v>2200305</v>
      </c>
      <c r="B1146" s="27" t="s">
        <v>1007</v>
      </c>
      <c r="C1146" s="82"/>
    </row>
    <row r="1147" spans="1:3" ht="17.100000000000001" customHeight="1">
      <c r="A1147" s="199">
        <v>2200306</v>
      </c>
      <c r="B1147" s="27" t="s">
        <v>1008</v>
      </c>
      <c r="C1147" s="82"/>
    </row>
    <row r="1148" spans="1:3" ht="17.100000000000001" customHeight="1">
      <c r="A1148" s="199">
        <v>2200350</v>
      </c>
      <c r="B1148" s="27" t="s">
        <v>736</v>
      </c>
      <c r="C1148" s="82"/>
    </row>
    <row r="1149" spans="1:3" ht="17.100000000000001" customHeight="1">
      <c r="A1149" s="199">
        <v>2200399</v>
      </c>
      <c r="B1149" s="27" t="s">
        <v>1009</v>
      </c>
      <c r="C1149" s="82"/>
    </row>
    <row r="1150" spans="1:3" ht="17.100000000000001" customHeight="1">
      <c r="A1150" s="201">
        <v>22005</v>
      </c>
      <c r="B1150" s="26" t="s">
        <v>1010</v>
      </c>
      <c r="C1150" s="87">
        <f>SUM(C1151:C1164)</f>
        <v>449</v>
      </c>
    </row>
    <row r="1151" spans="1:3" ht="17.100000000000001" customHeight="1">
      <c r="A1151" s="199">
        <v>2200501</v>
      </c>
      <c r="B1151" s="27" t="s">
        <v>717</v>
      </c>
      <c r="C1151" s="82"/>
    </row>
    <row r="1152" spans="1:3" ht="17.100000000000001" customHeight="1">
      <c r="A1152" s="199">
        <v>2200502</v>
      </c>
      <c r="B1152" s="27" t="s">
        <v>718</v>
      </c>
      <c r="C1152" s="82"/>
    </row>
    <row r="1153" spans="1:3" ht="17.100000000000001" customHeight="1">
      <c r="A1153" s="199">
        <v>2200503</v>
      </c>
      <c r="B1153" s="27" t="s">
        <v>719</v>
      </c>
      <c r="C1153" s="82"/>
    </row>
    <row r="1154" spans="1:3" ht="17.100000000000001" customHeight="1">
      <c r="A1154" s="199">
        <v>2200504</v>
      </c>
      <c r="B1154" s="27" t="s">
        <v>1011</v>
      </c>
      <c r="C1154" s="82"/>
    </row>
    <row r="1155" spans="1:3" ht="17.100000000000001" customHeight="1">
      <c r="A1155" s="199">
        <v>2200506</v>
      </c>
      <c r="B1155" s="27" t="s">
        <v>1012</v>
      </c>
      <c r="C1155" s="82"/>
    </row>
    <row r="1156" spans="1:3" ht="17.100000000000001" customHeight="1">
      <c r="A1156" s="199">
        <v>2200507</v>
      </c>
      <c r="B1156" s="27" t="s">
        <v>1013</v>
      </c>
      <c r="C1156" s="82"/>
    </row>
    <row r="1157" spans="1:3" ht="17.100000000000001" customHeight="1">
      <c r="A1157" s="199">
        <v>2200508</v>
      </c>
      <c r="B1157" s="27" t="s">
        <v>1014</v>
      </c>
      <c r="C1157" s="82"/>
    </row>
    <row r="1158" spans="1:3" ht="17.100000000000001" customHeight="1">
      <c r="A1158" s="199">
        <v>2200509</v>
      </c>
      <c r="B1158" s="27" t="s">
        <v>1015</v>
      </c>
      <c r="C1158" s="82">
        <v>31</v>
      </c>
    </row>
    <row r="1159" spans="1:3" ht="17.100000000000001" customHeight="1">
      <c r="A1159" s="199">
        <v>2200510</v>
      </c>
      <c r="B1159" s="27" t="s">
        <v>1016</v>
      </c>
      <c r="C1159" s="82">
        <v>51</v>
      </c>
    </row>
    <row r="1160" spans="1:3" ht="17.100000000000001" customHeight="1">
      <c r="A1160" s="199">
        <v>2200511</v>
      </c>
      <c r="B1160" s="27" t="s">
        <v>1017</v>
      </c>
      <c r="C1160" s="82"/>
    </row>
    <row r="1161" spans="1:3" ht="17.100000000000001" customHeight="1">
      <c r="A1161" s="199">
        <v>2200512</v>
      </c>
      <c r="B1161" s="27" t="s">
        <v>1018</v>
      </c>
      <c r="C1161" s="82"/>
    </row>
    <row r="1162" spans="1:3" ht="17.100000000000001" customHeight="1">
      <c r="A1162" s="199">
        <v>2200513</v>
      </c>
      <c r="B1162" s="27" t="s">
        <v>1019</v>
      </c>
      <c r="C1162" s="82"/>
    </row>
    <row r="1163" spans="1:3" ht="17.100000000000001" customHeight="1">
      <c r="A1163" s="199">
        <v>2200514</v>
      </c>
      <c r="B1163" s="27" t="s">
        <v>1020</v>
      </c>
      <c r="C1163" s="82"/>
    </row>
    <row r="1164" spans="1:3" ht="17.100000000000001" customHeight="1">
      <c r="A1164" s="199">
        <v>2200599</v>
      </c>
      <c r="B1164" s="27" t="s">
        <v>1021</v>
      </c>
      <c r="C1164" s="82">
        <v>367</v>
      </c>
    </row>
    <row r="1165" spans="1:3" ht="17.100000000000001" customHeight="1">
      <c r="A1165" s="201">
        <v>2209901</v>
      </c>
      <c r="B1165" s="26" t="s">
        <v>1022</v>
      </c>
      <c r="C1165" s="82"/>
    </row>
    <row r="1166" spans="1:3" ht="17.100000000000001" customHeight="1">
      <c r="A1166" s="202">
        <v>221</v>
      </c>
      <c r="B1166" s="26" t="s">
        <v>1023</v>
      </c>
      <c r="C1166" s="87">
        <f>C1167+C1176+C1180</f>
        <v>36828</v>
      </c>
    </row>
    <row r="1167" spans="1:3" ht="17.100000000000001" customHeight="1">
      <c r="A1167" s="201">
        <v>22101</v>
      </c>
      <c r="B1167" s="26" t="s">
        <v>1024</v>
      </c>
      <c r="C1167" s="87">
        <f>SUM(C1168:C1175)</f>
        <v>6640</v>
      </c>
    </row>
    <row r="1168" spans="1:3" ht="17.100000000000001" customHeight="1">
      <c r="A1168" s="199">
        <v>2210101</v>
      </c>
      <c r="B1168" s="27" t="s">
        <v>1025</v>
      </c>
      <c r="C1168" s="82"/>
    </row>
    <row r="1169" spans="1:3" ht="17.100000000000001" customHeight="1">
      <c r="A1169" s="199">
        <v>2210102</v>
      </c>
      <c r="B1169" s="27" t="s">
        <v>1026</v>
      </c>
      <c r="C1169" s="82"/>
    </row>
    <row r="1170" spans="1:3" ht="17.100000000000001" customHeight="1">
      <c r="A1170" s="199">
        <v>2210103</v>
      </c>
      <c r="B1170" s="27" t="s">
        <v>1027</v>
      </c>
      <c r="C1170" s="82"/>
    </row>
    <row r="1171" spans="1:3" ht="17.100000000000001" customHeight="1">
      <c r="A1171" s="199">
        <v>2210104</v>
      </c>
      <c r="B1171" s="27" t="s">
        <v>1028</v>
      </c>
      <c r="C1171" s="82"/>
    </row>
    <row r="1172" spans="1:3" ht="17.100000000000001" customHeight="1">
      <c r="A1172" s="199">
        <v>2210105</v>
      </c>
      <c r="B1172" s="27" t="s">
        <v>1029</v>
      </c>
      <c r="C1172" s="82"/>
    </row>
    <row r="1173" spans="1:3" ht="17.100000000000001" customHeight="1">
      <c r="A1173" s="199">
        <v>2210106</v>
      </c>
      <c r="B1173" s="27" t="s">
        <v>1030</v>
      </c>
      <c r="C1173" s="82">
        <v>3015</v>
      </c>
    </row>
    <row r="1174" spans="1:3" ht="17.100000000000001" customHeight="1">
      <c r="A1174" s="199">
        <v>2210107</v>
      </c>
      <c r="B1174" s="27" t="s">
        <v>1031</v>
      </c>
      <c r="C1174" s="82"/>
    </row>
    <row r="1175" spans="1:3" ht="17.100000000000001" customHeight="1">
      <c r="A1175" s="199">
        <v>2210199</v>
      </c>
      <c r="B1175" s="27" t="s">
        <v>1032</v>
      </c>
      <c r="C1175" s="82">
        <v>3625</v>
      </c>
    </row>
    <row r="1176" spans="1:3" ht="17.100000000000001" customHeight="1">
      <c r="A1176" s="201">
        <v>22102</v>
      </c>
      <c r="B1176" s="26" t="s">
        <v>1033</v>
      </c>
      <c r="C1176" s="87">
        <f>SUM(C1177:C1179)</f>
        <v>9813</v>
      </c>
    </row>
    <row r="1177" spans="1:3" ht="17.100000000000001" customHeight="1">
      <c r="A1177" s="199">
        <v>2210201</v>
      </c>
      <c r="B1177" s="27" t="s">
        <v>1034</v>
      </c>
      <c r="C1177" s="82">
        <v>9813</v>
      </c>
    </row>
    <row r="1178" spans="1:3" ht="17.100000000000001" customHeight="1">
      <c r="A1178" s="199">
        <v>2210202</v>
      </c>
      <c r="B1178" s="27" t="s">
        <v>1035</v>
      </c>
      <c r="C1178" s="82"/>
    </row>
    <row r="1179" spans="1:3" ht="17.100000000000001" customHeight="1">
      <c r="A1179" s="199">
        <v>2210203</v>
      </c>
      <c r="B1179" s="27" t="s">
        <v>1036</v>
      </c>
      <c r="C1179" s="82"/>
    </row>
    <row r="1180" spans="1:3" ht="17.100000000000001" customHeight="1">
      <c r="A1180" s="201">
        <v>22103</v>
      </c>
      <c r="B1180" s="26" t="s">
        <v>1037</v>
      </c>
      <c r="C1180" s="87">
        <f>SUM(C1181:C1183)</f>
        <v>20375</v>
      </c>
    </row>
    <row r="1181" spans="1:3" ht="17.100000000000001" customHeight="1">
      <c r="A1181" s="199">
        <v>2210301</v>
      </c>
      <c r="B1181" s="27" t="s">
        <v>1038</v>
      </c>
      <c r="C1181" s="82">
        <v>280</v>
      </c>
    </row>
    <row r="1182" spans="1:3" ht="17.100000000000001" customHeight="1">
      <c r="A1182" s="199">
        <v>2210302</v>
      </c>
      <c r="B1182" s="27" t="s">
        <v>1039</v>
      </c>
      <c r="C1182" s="82"/>
    </row>
    <row r="1183" spans="1:3" ht="17.100000000000001" customHeight="1">
      <c r="A1183" s="199">
        <v>2210399</v>
      </c>
      <c r="B1183" s="27" t="s">
        <v>1040</v>
      </c>
      <c r="C1183" s="82">
        <v>20095</v>
      </c>
    </row>
    <row r="1184" spans="1:3" ht="17.100000000000001" customHeight="1">
      <c r="A1184" s="202">
        <v>222</v>
      </c>
      <c r="B1184" s="26" t="s">
        <v>1041</v>
      </c>
      <c r="C1184" s="87">
        <f>C1185+C1200+C1214+C1219+C1225</f>
        <v>234</v>
      </c>
    </row>
    <row r="1185" spans="1:3" ht="17.100000000000001" customHeight="1">
      <c r="A1185" s="201">
        <v>22201</v>
      </c>
      <c r="B1185" s="26" t="s">
        <v>1042</v>
      </c>
      <c r="C1185" s="87">
        <f>SUM(C1186:C1199)</f>
        <v>0</v>
      </c>
    </row>
    <row r="1186" spans="1:3" ht="17.100000000000001" customHeight="1">
      <c r="A1186" s="199">
        <v>2220101</v>
      </c>
      <c r="B1186" s="27" t="s">
        <v>717</v>
      </c>
      <c r="C1186" s="82"/>
    </row>
    <row r="1187" spans="1:3" ht="17.100000000000001" customHeight="1">
      <c r="A1187" s="199">
        <v>2220102</v>
      </c>
      <c r="B1187" s="27" t="s">
        <v>718</v>
      </c>
      <c r="C1187" s="82"/>
    </row>
    <row r="1188" spans="1:3" ht="17.100000000000001" customHeight="1">
      <c r="A1188" s="199">
        <v>2220103</v>
      </c>
      <c r="B1188" s="27" t="s">
        <v>719</v>
      </c>
      <c r="C1188" s="82"/>
    </row>
    <row r="1189" spans="1:3" ht="17.100000000000001" customHeight="1">
      <c r="A1189" s="199">
        <v>2220104</v>
      </c>
      <c r="B1189" s="27" t="s">
        <v>1043</v>
      </c>
      <c r="C1189" s="82"/>
    </row>
    <row r="1190" spans="1:3" ht="17.100000000000001" customHeight="1">
      <c r="A1190" s="199">
        <v>2220105</v>
      </c>
      <c r="B1190" s="27" t="s">
        <v>1044</v>
      </c>
      <c r="C1190" s="82"/>
    </row>
    <row r="1191" spans="1:3" ht="17.100000000000001" customHeight="1">
      <c r="A1191" s="199">
        <v>2220106</v>
      </c>
      <c r="B1191" s="27" t="s">
        <v>1045</v>
      </c>
      <c r="C1191" s="82"/>
    </row>
    <row r="1192" spans="1:3" ht="17.100000000000001" customHeight="1">
      <c r="A1192" s="199">
        <v>2220107</v>
      </c>
      <c r="B1192" s="27" t="s">
        <v>1046</v>
      </c>
      <c r="C1192" s="82"/>
    </row>
    <row r="1193" spans="1:3" ht="17.100000000000001" customHeight="1">
      <c r="A1193" s="199">
        <v>2220112</v>
      </c>
      <c r="B1193" s="27" t="s">
        <v>1047</v>
      </c>
      <c r="C1193" s="82"/>
    </row>
    <row r="1194" spans="1:3" ht="17.100000000000001" customHeight="1">
      <c r="A1194" s="199">
        <v>2220113</v>
      </c>
      <c r="B1194" s="27" t="s">
        <v>1048</v>
      </c>
      <c r="C1194" s="82"/>
    </row>
    <row r="1195" spans="1:3" ht="17.100000000000001" customHeight="1">
      <c r="A1195" s="199">
        <v>2220114</v>
      </c>
      <c r="B1195" s="27" t="s">
        <v>1049</v>
      </c>
      <c r="C1195" s="82"/>
    </row>
    <row r="1196" spans="1:3" ht="17.100000000000001" customHeight="1">
      <c r="A1196" s="199">
        <v>2220115</v>
      </c>
      <c r="B1196" s="27" t="s">
        <v>1050</v>
      </c>
      <c r="C1196" s="82"/>
    </row>
    <row r="1197" spans="1:3" ht="17.100000000000001" customHeight="1">
      <c r="A1197" s="199">
        <v>2220118</v>
      </c>
      <c r="B1197" s="27" t="s">
        <v>1051</v>
      </c>
      <c r="C1197" s="82"/>
    </row>
    <row r="1198" spans="1:3" ht="17.100000000000001" customHeight="1">
      <c r="A1198" s="199">
        <v>2220150</v>
      </c>
      <c r="B1198" s="27" t="s">
        <v>736</v>
      </c>
      <c r="C1198" s="82"/>
    </row>
    <row r="1199" spans="1:3" ht="17.100000000000001" customHeight="1">
      <c r="A1199" s="199">
        <v>2220199</v>
      </c>
      <c r="B1199" s="27" t="s">
        <v>1052</v>
      </c>
      <c r="C1199" s="82"/>
    </row>
    <row r="1200" spans="1:3" ht="17.100000000000001" customHeight="1">
      <c r="A1200" s="201">
        <v>22202</v>
      </c>
      <c r="B1200" s="26" t="s">
        <v>1053</v>
      </c>
      <c r="C1200" s="87">
        <f>SUM(C1201:C1213)</f>
        <v>0</v>
      </c>
    </row>
    <row r="1201" spans="1:3" ht="17.100000000000001" customHeight="1">
      <c r="A1201" s="199">
        <v>2220201</v>
      </c>
      <c r="B1201" s="27" t="s">
        <v>717</v>
      </c>
      <c r="C1201" s="82"/>
    </row>
    <row r="1202" spans="1:3" ht="17.100000000000001" customHeight="1">
      <c r="A1202" s="199">
        <v>2220202</v>
      </c>
      <c r="B1202" s="27" t="s">
        <v>718</v>
      </c>
      <c r="C1202" s="82"/>
    </row>
    <row r="1203" spans="1:3" ht="17.100000000000001" customHeight="1">
      <c r="A1203" s="199">
        <v>2220203</v>
      </c>
      <c r="B1203" s="27" t="s">
        <v>719</v>
      </c>
      <c r="C1203" s="82"/>
    </row>
    <row r="1204" spans="1:3" ht="17.100000000000001" customHeight="1">
      <c r="A1204" s="199">
        <v>2220204</v>
      </c>
      <c r="B1204" s="27" t="s">
        <v>1054</v>
      </c>
      <c r="C1204" s="82"/>
    </row>
    <row r="1205" spans="1:3" ht="17.100000000000001" customHeight="1">
      <c r="A1205" s="199">
        <v>2220205</v>
      </c>
      <c r="B1205" s="27" t="s">
        <v>1055</v>
      </c>
      <c r="C1205" s="82"/>
    </row>
    <row r="1206" spans="1:3" ht="17.100000000000001" customHeight="1">
      <c r="A1206" s="199">
        <v>2220206</v>
      </c>
      <c r="B1206" s="27" t="s">
        <v>1056</v>
      </c>
      <c r="C1206" s="82"/>
    </row>
    <row r="1207" spans="1:3" ht="17.100000000000001" customHeight="1">
      <c r="A1207" s="199">
        <v>2220207</v>
      </c>
      <c r="B1207" s="27" t="s">
        <v>1057</v>
      </c>
      <c r="C1207" s="82"/>
    </row>
    <row r="1208" spans="1:3" ht="17.100000000000001" customHeight="1">
      <c r="A1208" s="199">
        <v>2220209</v>
      </c>
      <c r="B1208" s="27" t="s">
        <v>1058</v>
      </c>
      <c r="C1208" s="82"/>
    </row>
    <row r="1209" spans="1:3" ht="17.100000000000001" customHeight="1">
      <c r="A1209" s="199">
        <v>2220210</v>
      </c>
      <c r="B1209" s="27" t="s">
        <v>1059</v>
      </c>
      <c r="C1209" s="82"/>
    </row>
    <row r="1210" spans="1:3" ht="17.100000000000001" customHeight="1">
      <c r="A1210" s="199">
        <v>2220211</v>
      </c>
      <c r="B1210" s="27" t="s">
        <v>1060</v>
      </c>
      <c r="C1210" s="82"/>
    </row>
    <row r="1211" spans="1:3" ht="17.100000000000001" customHeight="1">
      <c r="A1211" s="199">
        <v>2220212</v>
      </c>
      <c r="B1211" s="27" t="s">
        <v>1061</v>
      </c>
      <c r="C1211" s="82"/>
    </row>
    <row r="1212" spans="1:3" ht="17.100000000000001" customHeight="1">
      <c r="A1212" s="199">
        <v>2220250</v>
      </c>
      <c r="B1212" s="27" t="s">
        <v>736</v>
      </c>
      <c r="C1212" s="82"/>
    </row>
    <row r="1213" spans="1:3" ht="17.100000000000001" customHeight="1">
      <c r="A1213" s="199">
        <v>2220299</v>
      </c>
      <c r="B1213" s="27" t="s">
        <v>1062</v>
      </c>
      <c r="C1213" s="82"/>
    </row>
    <row r="1214" spans="1:3" ht="17.100000000000001" customHeight="1">
      <c r="A1214" s="201">
        <v>22203</v>
      </c>
      <c r="B1214" s="26" t="s">
        <v>1063</v>
      </c>
      <c r="C1214" s="87">
        <f>SUM(C1215:C1218)</f>
        <v>0</v>
      </c>
    </row>
    <row r="1215" spans="1:3" ht="17.100000000000001" customHeight="1">
      <c r="A1215" s="199">
        <v>2220301</v>
      </c>
      <c r="B1215" s="27" t="s">
        <v>1064</v>
      </c>
      <c r="C1215" s="82"/>
    </row>
    <row r="1216" spans="1:3" ht="17.100000000000001" customHeight="1">
      <c r="A1216" s="199">
        <v>2220303</v>
      </c>
      <c r="B1216" s="27" t="s">
        <v>1065</v>
      </c>
      <c r="C1216" s="82"/>
    </row>
    <row r="1217" spans="1:3" ht="17.100000000000001" customHeight="1">
      <c r="A1217" s="199">
        <v>2220304</v>
      </c>
      <c r="B1217" s="27" t="s">
        <v>1066</v>
      </c>
      <c r="C1217" s="82"/>
    </row>
    <row r="1218" spans="1:3" ht="17.100000000000001" customHeight="1">
      <c r="A1218" s="199">
        <v>2220399</v>
      </c>
      <c r="B1218" s="27" t="s">
        <v>1067</v>
      </c>
      <c r="C1218" s="82"/>
    </row>
    <row r="1219" spans="1:3" ht="17.100000000000001" customHeight="1">
      <c r="A1219" s="201">
        <v>22204</v>
      </c>
      <c r="B1219" s="26" t="s">
        <v>1068</v>
      </c>
      <c r="C1219" s="87">
        <f>SUM(C1220:C1224)</f>
        <v>234</v>
      </c>
    </row>
    <row r="1220" spans="1:3" ht="17.100000000000001" customHeight="1">
      <c r="A1220" s="199">
        <v>2220401</v>
      </c>
      <c r="B1220" s="27" t="s">
        <v>1069</v>
      </c>
      <c r="C1220" s="82"/>
    </row>
    <row r="1221" spans="1:3" ht="17.100000000000001" customHeight="1">
      <c r="A1221" s="199">
        <v>2220402</v>
      </c>
      <c r="B1221" s="27" t="s">
        <v>1070</v>
      </c>
      <c r="C1221" s="82"/>
    </row>
    <row r="1222" spans="1:3" ht="17.100000000000001" customHeight="1">
      <c r="A1222" s="199">
        <v>2220403</v>
      </c>
      <c r="B1222" s="27" t="s">
        <v>1071</v>
      </c>
      <c r="C1222" s="82"/>
    </row>
    <row r="1223" spans="1:3" ht="17.100000000000001" customHeight="1">
      <c r="A1223" s="199">
        <v>2220404</v>
      </c>
      <c r="B1223" s="27" t="s">
        <v>1072</v>
      </c>
      <c r="C1223" s="82"/>
    </row>
    <row r="1224" spans="1:3" ht="17.100000000000001" customHeight="1">
      <c r="A1224" s="199">
        <v>2220499</v>
      </c>
      <c r="B1224" s="27" t="s">
        <v>1073</v>
      </c>
      <c r="C1224" s="82">
        <v>234</v>
      </c>
    </row>
    <row r="1225" spans="1:3" ht="17.100000000000001" customHeight="1">
      <c r="A1225" s="201">
        <v>22205</v>
      </c>
      <c r="B1225" s="26" t="s">
        <v>1074</v>
      </c>
      <c r="C1225" s="87">
        <f>SUM(C1226:C1236)</f>
        <v>0</v>
      </c>
    </row>
    <row r="1226" spans="1:3" ht="17.100000000000001" customHeight="1">
      <c r="A1226" s="199">
        <v>2220501</v>
      </c>
      <c r="B1226" s="27" t="s">
        <v>1075</v>
      </c>
      <c r="C1226" s="82"/>
    </row>
    <row r="1227" spans="1:3" ht="17.100000000000001" customHeight="1">
      <c r="A1227" s="199">
        <v>2220502</v>
      </c>
      <c r="B1227" s="27" t="s">
        <v>1076</v>
      </c>
      <c r="C1227" s="82"/>
    </row>
    <row r="1228" spans="1:3" ht="17.100000000000001" customHeight="1">
      <c r="A1228" s="199">
        <v>2220503</v>
      </c>
      <c r="B1228" s="27" t="s">
        <v>1077</v>
      </c>
      <c r="C1228" s="82"/>
    </row>
    <row r="1229" spans="1:3" ht="17.100000000000001" customHeight="1">
      <c r="A1229" s="199">
        <v>2220504</v>
      </c>
      <c r="B1229" s="27" t="s">
        <v>1078</v>
      </c>
      <c r="C1229" s="82"/>
    </row>
    <row r="1230" spans="1:3" ht="17.100000000000001" customHeight="1">
      <c r="A1230" s="199">
        <v>2220505</v>
      </c>
      <c r="B1230" s="27" t="s">
        <v>1079</v>
      </c>
      <c r="C1230" s="82"/>
    </row>
    <row r="1231" spans="1:3" ht="17.100000000000001" customHeight="1">
      <c r="A1231" s="199">
        <v>2220506</v>
      </c>
      <c r="B1231" s="27" t="s">
        <v>1080</v>
      </c>
      <c r="C1231" s="82"/>
    </row>
    <row r="1232" spans="1:3" ht="17.100000000000001" customHeight="1">
      <c r="A1232" s="199">
        <v>2220507</v>
      </c>
      <c r="B1232" s="27" t="s">
        <v>1081</v>
      </c>
      <c r="C1232" s="82"/>
    </row>
    <row r="1233" spans="1:3" ht="17.100000000000001" customHeight="1">
      <c r="A1233" s="199">
        <v>2220508</v>
      </c>
      <c r="B1233" s="27" t="s">
        <v>1082</v>
      </c>
      <c r="C1233" s="82"/>
    </row>
    <row r="1234" spans="1:3" ht="17.100000000000001" customHeight="1">
      <c r="A1234" s="199">
        <v>2220509</v>
      </c>
      <c r="B1234" s="27" t="s">
        <v>1083</v>
      </c>
      <c r="C1234" s="82"/>
    </row>
    <row r="1235" spans="1:3" ht="17.100000000000001" customHeight="1">
      <c r="A1235" s="199">
        <v>2220510</v>
      </c>
      <c r="B1235" s="27" t="s">
        <v>1084</v>
      </c>
      <c r="C1235" s="82"/>
    </row>
    <row r="1236" spans="1:3" ht="17.100000000000001" customHeight="1">
      <c r="A1236" s="199">
        <v>2220599</v>
      </c>
      <c r="B1236" s="27" t="s">
        <v>1085</v>
      </c>
      <c r="C1236" s="82"/>
    </row>
    <row r="1237" spans="1:3" ht="17.100000000000001" customHeight="1">
      <c r="A1237" s="202">
        <v>224</v>
      </c>
      <c r="B1237" s="26" t="s">
        <v>1086</v>
      </c>
      <c r="C1237" s="87">
        <f>C1238+C1250+C1256+C1262+C1270+C1283+C1287+C1293</f>
        <v>3509</v>
      </c>
    </row>
    <row r="1238" spans="1:3" ht="17.100000000000001" customHeight="1">
      <c r="A1238" s="201">
        <v>22401</v>
      </c>
      <c r="B1238" s="26" t="s">
        <v>1087</v>
      </c>
      <c r="C1238" s="87">
        <f>SUM(C1239:C1249)</f>
        <v>1539</v>
      </c>
    </row>
    <row r="1239" spans="1:3" ht="17.100000000000001" customHeight="1">
      <c r="A1239" s="199">
        <v>2240101</v>
      </c>
      <c r="B1239" s="27" t="s">
        <v>1088</v>
      </c>
      <c r="C1239" s="82"/>
    </row>
    <row r="1240" spans="1:3" ht="17.100000000000001" customHeight="1">
      <c r="A1240" s="199">
        <v>2240102</v>
      </c>
      <c r="B1240" s="27" t="s">
        <v>1089</v>
      </c>
      <c r="C1240" s="82"/>
    </row>
    <row r="1241" spans="1:3" ht="17.100000000000001" customHeight="1">
      <c r="A1241" s="199">
        <v>2240103</v>
      </c>
      <c r="B1241" s="27" t="s">
        <v>1090</v>
      </c>
      <c r="C1241" s="82"/>
    </row>
    <row r="1242" spans="1:3" ht="17.100000000000001" customHeight="1">
      <c r="A1242" s="199">
        <v>2240104</v>
      </c>
      <c r="B1242" s="27" t="s">
        <v>1091</v>
      </c>
      <c r="C1242" s="82">
        <v>200</v>
      </c>
    </row>
    <row r="1243" spans="1:3" ht="17.100000000000001" customHeight="1">
      <c r="A1243" s="199">
        <v>2240105</v>
      </c>
      <c r="B1243" s="27" t="s">
        <v>1092</v>
      </c>
      <c r="C1243" s="82"/>
    </row>
    <row r="1244" spans="1:3" ht="17.100000000000001" customHeight="1">
      <c r="A1244" s="199">
        <v>2240106</v>
      </c>
      <c r="B1244" s="27" t="s">
        <v>1093</v>
      </c>
      <c r="C1244" s="82">
        <v>851</v>
      </c>
    </row>
    <row r="1245" spans="1:3" ht="17.100000000000001" customHeight="1">
      <c r="A1245" s="199">
        <v>2240107</v>
      </c>
      <c r="B1245" s="27" t="s">
        <v>1094</v>
      </c>
      <c r="C1245" s="82"/>
    </row>
    <row r="1246" spans="1:3" ht="17.100000000000001" customHeight="1">
      <c r="A1246" s="199">
        <v>2240108</v>
      </c>
      <c r="B1246" s="27" t="s">
        <v>1095</v>
      </c>
      <c r="C1246" s="82">
        <v>488</v>
      </c>
    </row>
    <row r="1247" spans="1:3" ht="17.100000000000001" customHeight="1">
      <c r="A1247" s="199">
        <v>2240109</v>
      </c>
      <c r="B1247" s="27" t="s">
        <v>1096</v>
      </c>
      <c r="C1247" s="82"/>
    </row>
    <row r="1248" spans="1:3" ht="17.100000000000001" customHeight="1">
      <c r="A1248" s="199">
        <v>2240150</v>
      </c>
      <c r="B1248" s="27" t="s">
        <v>1097</v>
      </c>
      <c r="C1248" s="82"/>
    </row>
    <row r="1249" spans="1:3" ht="17.100000000000001" customHeight="1">
      <c r="A1249" s="199">
        <v>2240199</v>
      </c>
      <c r="B1249" s="27" t="s">
        <v>1098</v>
      </c>
      <c r="C1249" s="82"/>
    </row>
    <row r="1250" spans="1:3" ht="17.100000000000001" customHeight="1">
      <c r="A1250" s="201">
        <v>22402</v>
      </c>
      <c r="B1250" s="26" t="s">
        <v>1099</v>
      </c>
      <c r="C1250" s="87">
        <f>SUM(C1251:C1255)</f>
        <v>1875</v>
      </c>
    </row>
    <row r="1251" spans="1:3" ht="17.100000000000001" customHeight="1">
      <c r="A1251" s="199">
        <v>2240201</v>
      </c>
      <c r="B1251" s="27" t="s">
        <v>1088</v>
      </c>
      <c r="C1251" s="82"/>
    </row>
    <row r="1252" spans="1:3" ht="17.100000000000001" customHeight="1">
      <c r="A1252" s="199">
        <v>2240202</v>
      </c>
      <c r="B1252" s="27" t="s">
        <v>1100</v>
      </c>
      <c r="C1252" s="82"/>
    </row>
    <row r="1253" spans="1:3" ht="17.100000000000001" customHeight="1">
      <c r="A1253" s="199">
        <v>2240203</v>
      </c>
      <c r="B1253" s="27" t="s">
        <v>1090</v>
      </c>
      <c r="C1253" s="82"/>
    </row>
    <row r="1254" spans="1:3" ht="17.100000000000001" customHeight="1">
      <c r="A1254" s="199">
        <v>2240204</v>
      </c>
      <c r="B1254" s="27" t="s">
        <v>1101</v>
      </c>
      <c r="C1254" s="82"/>
    </row>
    <row r="1255" spans="1:3" ht="17.100000000000001" customHeight="1">
      <c r="A1255" s="199">
        <v>2240299</v>
      </c>
      <c r="B1255" s="27" t="s">
        <v>1102</v>
      </c>
      <c r="C1255" s="82">
        <v>1875</v>
      </c>
    </row>
    <row r="1256" spans="1:3" ht="17.100000000000001" customHeight="1">
      <c r="A1256" s="201">
        <v>22403</v>
      </c>
      <c r="B1256" s="26" t="s">
        <v>1103</v>
      </c>
      <c r="C1256" s="87">
        <f>SUM(C1257:C1261)</f>
        <v>0</v>
      </c>
    </row>
    <row r="1257" spans="1:3" ht="17.100000000000001" customHeight="1">
      <c r="A1257" s="199">
        <v>2240301</v>
      </c>
      <c r="B1257" s="27" t="s">
        <v>1088</v>
      </c>
      <c r="C1257" s="82"/>
    </row>
    <row r="1258" spans="1:3" ht="17.100000000000001" customHeight="1">
      <c r="A1258" s="199">
        <v>2240302</v>
      </c>
      <c r="B1258" s="27" t="s">
        <v>1089</v>
      </c>
      <c r="C1258" s="82"/>
    </row>
    <row r="1259" spans="1:3" ht="17.100000000000001" customHeight="1">
      <c r="A1259" s="199">
        <v>2240303</v>
      </c>
      <c r="B1259" s="27" t="s">
        <v>1090</v>
      </c>
      <c r="C1259" s="82"/>
    </row>
    <row r="1260" spans="1:3" ht="17.100000000000001" customHeight="1">
      <c r="A1260" s="199">
        <v>2240304</v>
      </c>
      <c r="B1260" s="27" t="s">
        <v>1104</v>
      </c>
      <c r="C1260" s="82"/>
    </row>
    <row r="1261" spans="1:3" ht="17.100000000000001" customHeight="1">
      <c r="A1261" s="199">
        <v>2240399</v>
      </c>
      <c r="B1261" s="27" t="s">
        <v>1105</v>
      </c>
      <c r="C1261" s="82"/>
    </row>
    <row r="1262" spans="1:3" ht="17.100000000000001" customHeight="1">
      <c r="A1262" s="201">
        <v>22404</v>
      </c>
      <c r="B1262" s="26" t="s">
        <v>1106</v>
      </c>
      <c r="C1262" s="87">
        <f>SUM(C1263:C1269)</f>
        <v>0</v>
      </c>
    </row>
    <row r="1263" spans="1:3" ht="17.100000000000001" customHeight="1">
      <c r="A1263" s="199">
        <v>2240401</v>
      </c>
      <c r="B1263" s="27" t="s">
        <v>1088</v>
      </c>
      <c r="C1263" s="82"/>
    </row>
    <row r="1264" spans="1:3" ht="17.100000000000001" customHeight="1">
      <c r="A1264" s="199">
        <v>2240402</v>
      </c>
      <c r="B1264" s="27" t="s">
        <v>1089</v>
      </c>
      <c r="C1264" s="82"/>
    </row>
    <row r="1265" spans="1:3" ht="17.100000000000001" customHeight="1">
      <c r="A1265" s="199">
        <v>2240403</v>
      </c>
      <c r="B1265" s="27" t="s">
        <v>1090</v>
      </c>
      <c r="C1265" s="82"/>
    </row>
    <row r="1266" spans="1:3" ht="17.100000000000001" customHeight="1">
      <c r="A1266" s="199">
        <v>2240404</v>
      </c>
      <c r="B1266" s="27" t="s">
        <v>1107</v>
      </c>
      <c r="C1266" s="82"/>
    </row>
    <row r="1267" spans="1:3" ht="17.100000000000001" customHeight="1">
      <c r="A1267" s="199">
        <v>2240405</v>
      </c>
      <c r="B1267" s="27" t="s">
        <v>1108</v>
      </c>
      <c r="C1267" s="82"/>
    </row>
    <row r="1268" spans="1:3" ht="17.100000000000001" customHeight="1">
      <c r="A1268" s="199">
        <v>2240450</v>
      </c>
      <c r="B1268" s="27" t="s">
        <v>1097</v>
      </c>
      <c r="C1268" s="82"/>
    </row>
    <row r="1269" spans="1:3" ht="17.100000000000001" customHeight="1">
      <c r="A1269" s="199">
        <v>2240499</v>
      </c>
      <c r="B1269" s="27" t="s">
        <v>1109</v>
      </c>
      <c r="C1269" s="82"/>
    </row>
    <row r="1270" spans="1:3" ht="17.100000000000001" customHeight="1">
      <c r="A1270" s="201">
        <v>22405</v>
      </c>
      <c r="B1270" s="26" t="s">
        <v>1110</v>
      </c>
      <c r="C1270" s="87">
        <f>SUM(C1271:C1282)</f>
        <v>95</v>
      </c>
    </row>
    <row r="1271" spans="1:3" ht="17.100000000000001" customHeight="1">
      <c r="A1271" s="199">
        <v>2240501</v>
      </c>
      <c r="B1271" s="27" t="s">
        <v>1088</v>
      </c>
      <c r="C1271" s="82">
        <v>78</v>
      </c>
    </row>
    <row r="1272" spans="1:3" ht="17.100000000000001" customHeight="1">
      <c r="A1272" s="199">
        <v>2240502</v>
      </c>
      <c r="B1272" s="27" t="s">
        <v>1089</v>
      </c>
      <c r="C1272" s="82"/>
    </row>
    <row r="1273" spans="1:3" ht="17.100000000000001" customHeight="1">
      <c r="A1273" s="199">
        <v>2240503</v>
      </c>
      <c r="B1273" s="27" t="s">
        <v>1090</v>
      </c>
      <c r="C1273" s="82"/>
    </row>
    <row r="1274" spans="1:3" ht="17.100000000000001" customHeight="1">
      <c r="A1274" s="199">
        <v>2240504</v>
      </c>
      <c r="B1274" s="27" t="s">
        <v>1111</v>
      </c>
      <c r="C1274" s="82"/>
    </row>
    <row r="1275" spans="1:3" ht="17.100000000000001" customHeight="1">
      <c r="A1275" s="199">
        <v>2240505</v>
      </c>
      <c r="B1275" s="27" t="s">
        <v>1112</v>
      </c>
      <c r="C1275" s="82"/>
    </row>
    <row r="1276" spans="1:3" ht="17.100000000000001" customHeight="1">
      <c r="A1276" s="199">
        <v>2240506</v>
      </c>
      <c r="B1276" s="27" t="s">
        <v>1113</v>
      </c>
      <c r="C1276" s="82"/>
    </row>
    <row r="1277" spans="1:3" ht="17.100000000000001" customHeight="1">
      <c r="A1277" s="199">
        <v>2240507</v>
      </c>
      <c r="B1277" s="27" t="s">
        <v>1114</v>
      </c>
      <c r="C1277" s="82"/>
    </row>
    <row r="1278" spans="1:3" ht="17.100000000000001" customHeight="1">
      <c r="A1278" s="199">
        <v>2240508</v>
      </c>
      <c r="B1278" s="27" t="s">
        <v>1115</v>
      </c>
      <c r="C1278" s="82"/>
    </row>
    <row r="1279" spans="1:3" ht="17.100000000000001" customHeight="1">
      <c r="A1279" s="199">
        <v>2240509</v>
      </c>
      <c r="B1279" s="27" t="s">
        <v>1116</v>
      </c>
      <c r="C1279" s="82"/>
    </row>
    <row r="1280" spans="1:3" ht="17.100000000000001" customHeight="1">
      <c r="A1280" s="199">
        <v>2240510</v>
      </c>
      <c r="B1280" s="27" t="s">
        <v>1117</v>
      </c>
      <c r="C1280" s="82"/>
    </row>
    <row r="1281" spans="1:3" ht="17.100000000000001" customHeight="1">
      <c r="A1281" s="199">
        <v>2240550</v>
      </c>
      <c r="B1281" s="27" t="s">
        <v>1118</v>
      </c>
      <c r="C1281" s="82"/>
    </row>
    <row r="1282" spans="1:3" ht="17.100000000000001" customHeight="1">
      <c r="A1282" s="199">
        <v>2240599</v>
      </c>
      <c r="B1282" s="27" t="s">
        <v>1119</v>
      </c>
      <c r="C1282" s="82">
        <v>17</v>
      </c>
    </row>
    <row r="1283" spans="1:3" ht="17.100000000000001" customHeight="1">
      <c r="A1283" s="201">
        <v>22406</v>
      </c>
      <c r="B1283" s="26" t="s">
        <v>1120</v>
      </c>
      <c r="C1283" s="87">
        <f>SUM(C1284:C1286)</f>
        <v>0</v>
      </c>
    </row>
    <row r="1284" spans="1:3" ht="17.100000000000001" customHeight="1">
      <c r="A1284" s="199">
        <v>2240601</v>
      </c>
      <c r="B1284" s="27" t="s">
        <v>1121</v>
      </c>
      <c r="C1284" s="82"/>
    </row>
    <row r="1285" spans="1:3" ht="17.100000000000001" customHeight="1">
      <c r="A1285" s="199">
        <v>2240602</v>
      </c>
      <c r="B1285" s="27" t="s">
        <v>1122</v>
      </c>
      <c r="C1285" s="82"/>
    </row>
    <row r="1286" spans="1:3" ht="17.100000000000001" customHeight="1">
      <c r="A1286" s="199">
        <v>2240699</v>
      </c>
      <c r="B1286" s="27" t="s">
        <v>1123</v>
      </c>
      <c r="C1286" s="82"/>
    </row>
    <row r="1287" spans="1:3" ht="17.100000000000001" customHeight="1">
      <c r="A1287" s="201">
        <v>22407</v>
      </c>
      <c r="B1287" s="26" t="s">
        <v>1124</v>
      </c>
      <c r="C1287" s="87">
        <f>SUM(C1288:C1292)</f>
        <v>0</v>
      </c>
    </row>
    <row r="1288" spans="1:3" ht="17.100000000000001" customHeight="1">
      <c r="A1288" s="199">
        <v>2240701</v>
      </c>
      <c r="B1288" s="27" t="s">
        <v>1125</v>
      </c>
      <c r="C1288" s="82"/>
    </row>
    <row r="1289" spans="1:3" ht="17.100000000000001" customHeight="1">
      <c r="A1289" s="199">
        <v>2240702</v>
      </c>
      <c r="B1289" s="27" t="s">
        <v>1126</v>
      </c>
      <c r="C1289" s="82"/>
    </row>
    <row r="1290" spans="1:3" ht="17.100000000000001" customHeight="1">
      <c r="A1290" s="199">
        <v>2240703</v>
      </c>
      <c r="B1290" s="27" t="s">
        <v>1127</v>
      </c>
      <c r="C1290" s="82"/>
    </row>
    <row r="1291" spans="1:3" ht="17.100000000000001" customHeight="1">
      <c r="A1291" s="199">
        <v>2240704</v>
      </c>
      <c r="B1291" s="27" t="s">
        <v>1128</v>
      </c>
      <c r="C1291" s="82"/>
    </row>
    <row r="1292" spans="1:3" ht="17.100000000000001" customHeight="1">
      <c r="A1292" s="199">
        <v>2240799</v>
      </c>
      <c r="B1292" s="27" t="s">
        <v>1129</v>
      </c>
      <c r="C1292" s="82"/>
    </row>
    <row r="1293" spans="1:3" ht="17.100000000000001" customHeight="1">
      <c r="A1293" s="201">
        <v>22499</v>
      </c>
      <c r="B1293" s="26" t="s">
        <v>1130</v>
      </c>
      <c r="C1293" s="82"/>
    </row>
    <row r="1294" spans="1:3" ht="17.100000000000001" customHeight="1">
      <c r="A1294" s="202">
        <v>227</v>
      </c>
      <c r="B1294" s="26" t="s">
        <v>1131</v>
      </c>
      <c r="C1294" s="82">
        <v>12000</v>
      </c>
    </row>
    <row r="1295" spans="1:3" ht="17.100000000000001" customHeight="1">
      <c r="A1295" s="202">
        <v>232</v>
      </c>
      <c r="B1295" s="26" t="s">
        <v>1132</v>
      </c>
      <c r="C1295" s="87">
        <f>C1296</f>
        <v>50000</v>
      </c>
    </row>
    <row r="1296" spans="1:3" ht="17.100000000000001" customHeight="1">
      <c r="A1296" s="201">
        <v>23203</v>
      </c>
      <c r="B1296" s="26" t="s">
        <v>1133</v>
      </c>
      <c r="C1296" s="87">
        <f>SUM(C1297:C1300)</f>
        <v>50000</v>
      </c>
    </row>
    <row r="1297" spans="1:3" ht="17.100000000000001" customHeight="1">
      <c r="A1297" s="199">
        <v>2320301</v>
      </c>
      <c r="B1297" s="27" t="s">
        <v>1134</v>
      </c>
      <c r="C1297" s="82">
        <v>50000</v>
      </c>
    </row>
    <row r="1298" spans="1:3" ht="17.100000000000001" customHeight="1">
      <c r="A1298" s="199">
        <v>2320302</v>
      </c>
      <c r="B1298" s="27" t="s">
        <v>1135</v>
      </c>
      <c r="C1298" s="82"/>
    </row>
    <row r="1299" spans="1:3" ht="17.100000000000001" customHeight="1">
      <c r="A1299" s="199">
        <v>2320303</v>
      </c>
      <c r="B1299" s="27" t="s">
        <v>1136</v>
      </c>
      <c r="C1299" s="82"/>
    </row>
    <row r="1300" spans="1:3" ht="17.100000000000001" customHeight="1">
      <c r="A1300" s="199">
        <v>2320304</v>
      </c>
      <c r="B1300" s="27" t="s">
        <v>1137</v>
      </c>
      <c r="C1300" s="82"/>
    </row>
    <row r="1301" spans="1:3" ht="17.100000000000001" customHeight="1">
      <c r="A1301" s="202">
        <v>233</v>
      </c>
      <c r="B1301" s="26" t="s">
        <v>1138</v>
      </c>
      <c r="C1301" s="87">
        <f>C1302</f>
        <v>0</v>
      </c>
    </row>
    <row r="1302" spans="1:3" ht="17.100000000000001" customHeight="1">
      <c r="A1302" s="201">
        <v>23303</v>
      </c>
      <c r="B1302" s="27" t="s">
        <v>1139</v>
      </c>
      <c r="C1302" s="82"/>
    </row>
    <row r="1303" spans="1:3" ht="17.100000000000001" customHeight="1">
      <c r="A1303" s="202">
        <v>229</v>
      </c>
      <c r="B1303" s="26" t="s">
        <v>1140</v>
      </c>
      <c r="C1303" s="87">
        <f>C1304+C1305</f>
        <v>55333</v>
      </c>
    </row>
    <row r="1304" spans="1:3" ht="17.100000000000001" customHeight="1">
      <c r="A1304" s="201">
        <v>22902</v>
      </c>
      <c r="B1304" s="27" t="s">
        <v>1141</v>
      </c>
      <c r="C1304" s="82">
        <v>49750</v>
      </c>
    </row>
    <row r="1305" spans="1:3" ht="17.100000000000001" customHeight="1">
      <c r="A1305" s="201">
        <v>22999</v>
      </c>
      <c r="B1305" s="27" t="s">
        <v>1142</v>
      </c>
      <c r="C1305" s="82">
        <v>5583</v>
      </c>
    </row>
  </sheetData>
  <mergeCells count="2">
    <mergeCell ref="A2:C2"/>
    <mergeCell ref="A3:C3"/>
  </mergeCells>
  <phoneticPr fontId="3" type="noConversion"/>
  <printOptions gridLines="1"/>
  <pageMargins left="0.75" right="0.75" top="1" bottom="1" header="0" footer="0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zoomScaleSheetLayoutView="100" workbookViewId="0">
      <selection activeCell="E22" sqref="E22"/>
    </sheetView>
  </sheetViews>
  <sheetFormatPr defaultRowHeight="13.5"/>
  <cols>
    <col min="1" max="1" width="22.75" style="116" customWidth="1"/>
    <col min="2" max="2" width="42.25" style="116" customWidth="1"/>
    <col min="3" max="3" width="26.5" style="117" customWidth="1"/>
    <col min="4" max="247" width="9" style="116"/>
    <col min="248" max="248" width="22.75" style="116" customWidth="1"/>
    <col min="249" max="249" width="42.25" style="116" customWidth="1"/>
    <col min="250" max="250" width="26.5" style="116" customWidth="1"/>
    <col min="251" max="503" width="9" style="116"/>
    <col min="504" max="504" width="22.75" style="116" customWidth="1"/>
    <col min="505" max="505" width="42.25" style="116" customWidth="1"/>
    <col min="506" max="506" width="26.5" style="116" customWidth="1"/>
    <col min="507" max="759" width="9" style="116"/>
    <col min="760" max="760" width="22.75" style="116" customWidth="1"/>
    <col min="761" max="761" width="42.25" style="116" customWidth="1"/>
    <col min="762" max="762" width="26.5" style="116" customWidth="1"/>
    <col min="763" max="1015" width="9" style="116"/>
    <col min="1016" max="1016" width="22.75" style="116" customWidth="1"/>
    <col min="1017" max="1017" width="42.25" style="116" customWidth="1"/>
    <col min="1018" max="1018" width="26.5" style="116" customWidth="1"/>
    <col min="1019" max="1271" width="9" style="116"/>
    <col min="1272" max="1272" width="22.75" style="116" customWidth="1"/>
    <col min="1273" max="1273" width="42.25" style="116" customWidth="1"/>
    <col min="1274" max="1274" width="26.5" style="116" customWidth="1"/>
    <col min="1275" max="1527" width="9" style="116"/>
    <col min="1528" max="1528" width="22.75" style="116" customWidth="1"/>
    <col min="1529" max="1529" width="42.25" style="116" customWidth="1"/>
    <col min="1530" max="1530" width="26.5" style="116" customWidth="1"/>
    <col min="1531" max="1783" width="9" style="116"/>
    <col min="1784" max="1784" width="22.75" style="116" customWidth="1"/>
    <col min="1785" max="1785" width="42.25" style="116" customWidth="1"/>
    <col min="1786" max="1786" width="26.5" style="116" customWidth="1"/>
    <col min="1787" max="2039" width="9" style="116"/>
    <col min="2040" max="2040" width="22.75" style="116" customWidth="1"/>
    <col min="2041" max="2041" width="42.25" style="116" customWidth="1"/>
    <col min="2042" max="2042" width="26.5" style="116" customWidth="1"/>
    <col min="2043" max="2295" width="9" style="116"/>
    <col min="2296" max="2296" width="22.75" style="116" customWidth="1"/>
    <col min="2297" max="2297" width="42.25" style="116" customWidth="1"/>
    <col min="2298" max="2298" width="26.5" style="116" customWidth="1"/>
    <col min="2299" max="2551" width="9" style="116"/>
    <col min="2552" max="2552" width="22.75" style="116" customWidth="1"/>
    <col min="2553" max="2553" width="42.25" style="116" customWidth="1"/>
    <col min="2554" max="2554" width="26.5" style="116" customWidth="1"/>
    <col min="2555" max="2807" width="9" style="116"/>
    <col min="2808" max="2808" width="22.75" style="116" customWidth="1"/>
    <col min="2809" max="2809" width="42.25" style="116" customWidth="1"/>
    <col min="2810" max="2810" width="26.5" style="116" customWidth="1"/>
    <col min="2811" max="3063" width="9" style="116"/>
    <col min="3064" max="3064" width="22.75" style="116" customWidth="1"/>
    <col min="3065" max="3065" width="42.25" style="116" customWidth="1"/>
    <col min="3066" max="3066" width="26.5" style="116" customWidth="1"/>
    <col min="3067" max="3319" width="9" style="116"/>
    <col min="3320" max="3320" width="22.75" style="116" customWidth="1"/>
    <col min="3321" max="3321" width="42.25" style="116" customWidth="1"/>
    <col min="3322" max="3322" width="26.5" style="116" customWidth="1"/>
    <col min="3323" max="3575" width="9" style="116"/>
    <col min="3576" max="3576" width="22.75" style="116" customWidth="1"/>
    <col min="3577" max="3577" width="42.25" style="116" customWidth="1"/>
    <col min="3578" max="3578" width="26.5" style="116" customWidth="1"/>
    <col min="3579" max="3831" width="9" style="116"/>
    <col min="3832" max="3832" width="22.75" style="116" customWidth="1"/>
    <col min="3833" max="3833" width="42.25" style="116" customWidth="1"/>
    <col min="3834" max="3834" width="26.5" style="116" customWidth="1"/>
    <col min="3835" max="4087" width="9" style="116"/>
    <col min="4088" max="4088" width="22.75" style="116" customWidth="1"/>
    <col min="4089" max="4089" width="42.25" style="116" customWidth="1"/>
    <col min="4090" max="4090" width="26.5" style="116" customWidth="1"/>
    <col min="4091" max="4343" width="9" style="116"/>
    <col min="4344" max="4344" width="22.75" style="116" customWidth="1"/>
    <col min="4345" max="4345" width="42.25" style="116" customWidth="1"/>
    <col min="4346" max="4346" width="26.5" style="116" customWidth="1"/>
    <col min="4347" max="4599" width="9" style="116"/>
    <col min="4600" max="4600" width="22.75" style="116" customWidth="1"/>
    <col min="4601" max="4601" width="42.25" style="116" customWidth="1"/>
    <col min="4602" max="4602" width="26.5" style="116" customWidth="1"/>
    <col min="4603" max="4855" width="9" style="116"/>
    <col min="4856" max="4856" width="22.75" style="116" customWidth="1"/>
    <col min="4857" max="4857" width="42.25" style="116" customWidth="1"/>
    <col min="4858" max="4858" width="26.5" style="116" customWidth="1"/>
    <col min="4859" max="5111" width="9" style="116"/>
    <col min="5112" max="5112" width="22.75" style="116" customWidth="1"/>
    <col min="5113" max="5113" width="42.25" style="116" customWidth="1"/>
    <col min="5114" max="5114" width="26.5" style="116" customWidth="1"/>
    <col min="5115" max="5367" width="9" style="116"/>
    <col min="5368" max="5368" width="22.75" style="116" customWidth="1"/>
    <col min="5369" max="5369" width="42.25" style="116" customWidth="1"/>
    <col min="5370" max="5370" width="26.5" style="116" customWidth="1"/>
    <col min="5371" max="5623" width="9" style="116"/>
    <col min="5624" max="5624" width="22.75" style="116" customWidth="1"/>
    <col min="5625" max="5625" width="42.25" style="116" customWidth="1"/>
    <col min="5626" max="5626" width="26.5" style="116" customWidth="1"/>
    <col min="5627" max="5879" width="9" style="116"/>
    <col min="5880" max="5880" width="22.75" style="116" customWidth="1"/>
    <col min="5881" max="5881" width="42.25" style="116" customWidth="1"/>
    <col min="5882" max="5882" width="26.5" style="116" customWidth="1"/>
    <col min="5883" max="6135" width="9" style="116"/>
    <col min="6136" max="6136" width="22.75" style="116" customWidth="1"/>
    <col min="6137" max="6137" width="42.25" style="116" customWidth="1"/>
    <col min="6138" max="6138" width="26.5" style="116" customWidth="1"/>
    <col min="6139" max="6391" width="9" style="116"/>
    <col min="6392" max="6392" width="22.75" style="116" customWidth="1"/>
    <col min="6393" max="6393" width="42.25" style="116" customWidth="1"/>
    <col min="6394" max="6394" width="26.5" style="116" customWidth="1"/>
    <col min="6395" max="6647" width="9" style="116"/>
    <col min="6648" max="6648" width="22.75" style="116" customWidth="1"/>
    <col min="6649" max="6649" width="42.25" style="116" customWidth="1"/>
    <col min="6650" max="6650" width="26.5" style="116" customWidth="1"/>
    <col min="6651" max="6903" width="9" style="116"/>
    <col min="6904" max="6904" width="22.75" style="116" customWidth="1"/>
    <col min="6905" max="6905" width="42.25" style="116" customWidth="1"/>
    <col min="6906" max="6906" width="26.5" style="116" customWidth="1"/>
    <col min="6907" max="7159" width="9" style="116"/>
    <col min="7160" max="7160" width="22.75" style="116" customWidth="1"/>
    <col min="7161" max="7161" width="42.25" style="116" customWidth="1"/>
    <col min="7162" max="7162" width="26.5" style="116" customWidth="1"/>
    <col min="7163" max="7415" width="9" style="116"/>
    <col min="7416" max="7416" width="22.75" style="116" customWidth="1"/>
    <col min="7417" max="7417" width="42.25" style="116" customWidth="1"/>
    <col min="7418" max="7418" width="26.5" style="116" customWidth="1"/>
    <col min="7419" max="7671" width="9" style="116"/>
    <col min="7672" max="7672" width="22.75" style="116" customWidth="1"/>
    <col min="7673" max="7673" width="42.25" style="116" customWidth="1"/>
    <col min="7674" max="7674" width="26.5" style="116" customWidth="1"/>
    <col min="7675" max="7927" width="9" style="116"/>
    <col min="7928" max="7928" width="22.75" style="116" customWidth="1"/>
    <col min="7929" max="7929" width="42.25" style="116" customWidth="1"/>
    <col min="7930" max="7930" width="26.5" style="116" customWidth="1"/>
    <col min="7931" max="8183" width="9" style="116"/>
    <col min="8184" max="8184" width="22.75" style="116" customWidth="1"/>
    <col min="8185" max="8185" width="42.25" style="116" customWidth="1"/>
    <col min="8186" max="8186" width="26.5" style="116" customWidth="1"/>
    <col min="8187" max="8439" width="9" style="116"/>
    <col min="8440" max="8440" width="22.75" style="116" customWidth="1"/>
    <col min="8441" max="8441" width="42.25" style="116" customWidth="1"/>
    <col min="8442" max="8442" width="26.5" style="116" customWidth="1"/>
    <col min="8443" max="8695" width="9" style="116"/>
    <col min="8696" max="8696" width="22.75" style="116" customWidth="1"/>
    <col min="8697" max="8697" width="42.25" style="116" customWidth="1"/>
    <col min="8698" max="8698" width="26.5" style="116" customWidth="1"/>
    <col min="8699" max="8951" width="9" style="116"/>
    <col min="8952" max="8952" width="22.75" style="116" customWidth="1"/>
    <col min="8953" max="8953" width="42.25" style="116" customWidth="1"/>
    <col min="8954" max="8954" width="26.5" style="116" customWidth="1"/>
    <col min="8955" max="9207" width="9" style="116"/>
    <col min="9208" max="9208" width="22.75" style="116" customWidth="1"/>
    <col min="9209" max="9209" width="42.25" style="116" customWidth="1"/>
    <col min="9210" max="9210" width="26.5" style="116" customWidth="1"/>
    <col min="9211" max="9463" width="9" style="116"/>
    <col min="9464" max="9464" width="22.75" style="116" customWidth="1"/>
    <col min="9465" max="9465" width="42.25" style="116" customWidth="1"/>
    <col min="9466" max="9466" width="26.5" style="116" customWidth="1"/>
    <col min="9467" max="9719" width="9" style="116"/>
    <col min="9720" max="9720" width="22.75" style="116" customWidth="1"/>
    <col min="9721" max="9721" width="42.25" style="116" customWidth="1"/>
    <col min="9722" max="9722" width="26.5" style="116" customWidth="1"/>
    <col min="9723" max="9975" width="9" style="116"/>
    <col min="9976" max="9976" width="22.75" style="116" customWidth="1"/>
    <col min="9977" max="9977" width="42.25" style="116" customWidth="1"/>
    <col min="9978" max="9978" width="26.5" style="116" customWidth="1"/>
    <col min="9979" max="10231" width="9" style="116"/>
    <col min="10232" max="10232" width="22.75" style="116" customWidth="1"/>
    <col min="10233" max="10233" width="42.25" style="116" customWidth="1"/>
    <col min="10234" max="10234" width="26.5" style="116" customWidth="1"/>
    <col min="10235" max="10487" width="9" style="116"/>
    <col min="10488" max="10488" width="22.75" style="116" customWidth="1"/>
    <col min="10489" max="10489" width="42.25" style="116" customWidth="1"/>
    <col min="10490" max="10490" width="26.5" style="116" customWidth="1"/>
    <col min="10491" max="10743" width="9" style="116"/>
    <col min="10744" max="10744" width="22.75" style="116" customWidth="1"/>
    <col min="10745" max="10745" width="42.25" style="116" customWidth="1"/>
    <col min="10746" max="10746" width="26.5" style="116" customWidth="1"/>
    <col min="10747" max="10999" width="9" style="116"/>
    <col min="11000" max="11000" width="22.75" style="116" customWidth="1"/>
    <col min="11001" max="11001" width="42.25" style="116" customWidth="1"/>
    <col min="11002" max="11002" width="26.5" style="116" customWidth="1"/>
    <col min="11003" max="11255" width="9" style="116"/>
    <col min="11256" max="11256" width="22.75" style="116" customWidth="1"/>
    <col min="11257" max="11257" width="42.25" style="116" customWidth="1"/>
    <col min="11258" max="11258" width="26.5" style="116" customWidth="1"/>
    <col min="11259" max="11511" width="9" style="116"/>
    <col min="11512" max="11512" width="22.75" style="116" customWidth="1"/>
    <col min="11513" max="11513" width="42.25" style="116" customWidth="1"/>
    <col min="11514" max="11514" width="26.5" style="116" customWidth="1"/>
    <col min="11515" max="11767" width="9" style="116"/>
    <col min="11768" max="11768" width="22.75" style="116" customWidth="1"/>
    <col min="11769" max="11769" width="42.25" style="116" customWidth="1"/>
    <col min="11770" max="11770" width="26.5" style="116" customWidth="1"/>
    <col min="11771" max="12023" width="9" style="116"/>
    <col min="12024" max="12024" width="22.75" style="116" customWidth="1"/>
    <col min="12025" max="12025" width="42.25" style="116" customWidth="1"/>
    <col min="12026" max="12026" width="26.5" style="116" customWidth="1"/>
    <col min="12027" max="12279" width="9" style="116"/>
    <col min="12280" max="12280" width="22.75" style="116" customWidth="1"/>
    <col min="12281" max="12281" width="42.25" style="116" customWidth="1"/>
    <col min="12282" max="12282" width="26.5" style="116" customWidth="1"/>
    <col min="12283" max="12535" width="9" style="116"/>
    <col min="12536" max="12536" width="22.75" style="116" customWidth="1"/>
    <col min="12537" max="12537" width="42.25" style="116" customWidth="1"/>
    <col min="12538" max="12538" width="26.5" style="116" customWidth="1"/>
    <col min="12539" max="12791" width="9" style="116"/>
    <col min="12792" max="12792" width="22.75" style="116" customWidth="1"/>
    <col min="12793" max="12793" width="42.25" style="116" customWidth="1"/>
    <col min="12794" max="12794" width="26.5" style="116" customWidth="1"/>
    <col min="12795" max="13047" width="9" style="116"/>
    <col min="13048" max="13048" width="22.75" style="116" customWidth="1"/>
    <col min="13049" max="13049" width="42.25" style="116" customWidth="1"/>
    <col min="13050" max="13050" width="26.5" style="116" customWidth="1"/>
    <col min="13051" max="13303" width="9" style="116"/>
    <col min="13304" max="13304" width="22.75" style="116" customWidth="1"/>
    <col min="13305" max="13305" width="42.25" style="116" customWidth="1"/>
    <col min="13306" max="13306" width="26.5" style="116" customWidth="1"/>
    <col min="13307" max="13559" width="9" style="116"/>
    <col min="13560" max="13560" width="22.75" style="116" customWidth="1"/>
    <col min="13561" max="13561" width="42.25" style="116" customWidth="1"/>
    <col min="13562" max="13562" width="26.5" style="116" customWidth="1"/>
    <col min="13563" max="13815" width="9" style="116"/>
    <col min="13816" max="13816" width="22.75" style="116" customWidth="1"/>
    <col min="13817" max="13817" width="42.25" style="116" customWidth="1"/>
    <col min="13818" max="13818" width="26.5" style="116" customWidth="1"/>
    <col min="13819" max="14071" width="9" style="116"/>
    <col min="14072" max="14072" width="22.75" style="116" customWidth="1"/>
    <col min="14073" max="14073" width="42.25" style="116" customWidth="1"/>
    <col min="14074" max="14074" width="26.5" style="116" customWidth="1"/>
    <col min="14075" max="14327" width="9" style="116"/>
    <col min="14328" max="14328" width="22.75" style="116" customWidth="1"/>
    <col min="14329" max="14329" width="42.25" style="116" customWidth="1"/>
    <col min="14330" max="14330" width="26.5" style="116" customWidth="1"/>
    <col min="14331" max="14583" width="9" style="116"/>
    <col min="14584" max="14584" width="22.75" style="116" customWidth="1"/>
    <col min="14585" max="14585" width="42.25" style="116" customWidth="1"/>
    <col min="14586" max="14586" width="26.5" style="116" customWidth="1"/>
    <col min="14587" max="14839" width="9" style="116"/>
    <col min="14840" max="14840" width="22.75" style="116" customWidth="1"/>
    <col min="14841" max="14841" width="42.25" style="116" customWidth="1"/>
    <col min="14842" max="14842" width="26.5" style="116" customWidth="1"/>
    <col min="14843" max="15095" width="9" style="116"/>
    <col min="15096" max="15096" width="22.75" style="116" customWidth="1"/>
    <col min="15097" max="15097" width="42.25" style="116" customWidth="1"/>
    <col min="15098" max="15098" width="26.5" style="116" customWidth="1"/>
    <col min="15099" max="15351" width="9" style="116"/>
    <col min="15352" max="15352" width="22.75" style="116" customWidth="1"/>
    <col min="15353" max="15353" width="42.25" style="116" customWidth="1"/>
    <col min="15354" max="15354" width="26.5" style="116" customWidth="1"/>
    <col min="15355" max="15607" width="9" style="116"/>
    <col min="15608" max="15608" width="22.75" style="116" customWidth="1"/>
    <col min="15609" max="15609" width="42.25" style="116" customWidth="1"/>
    <col min="15610" max="15610" width="26.5" style="116" customWidth="1"/>
    <col min="15611" max="15863" width="9" style="116"/>
    <col min="15864" max="15864" width="22.75" style="116" customWidth="1"/>
    <col min="15865" max="15865" width="42.25" style="116" customWidth="1"/>
    <col min="15866" max="15866" width="26.5" style="116" customWidth="1"/>
    <col min="15867" max="16119" width="9" style="116"/>
    <col min="16120" max="16120" width="22.75" style="116" customWidth="1"/>
    <col min="16121" max="16121" width="42.25" style="116" customWidth="1"/>
    <col min="16122" max="16122" width="26.5" style="116" customWidth="1"/>
    <col min="16123" max="16384" width="9" style="116"/>
  </cols>
  <sheetData>
    <row r="1" spans="1:3" ht="20.100000000000001" customHeight="1">
      <c r="A1" s="105" t="s">
        <v>1338</v>
      </c>
    </row>
    <row r="2" spans="1:3" s="149" customFormat="1" ht="30" customHeight="1">
      <c r="A2" s="181" t="s">
        <v>1347</v>
      </c>
      <c r="B2" s="181"/>
      <c r="C2" s="182"/>
    </row>
    <row r="3" spans="1:3" s="170" customFormat="1" ht="20.100000000000001" customHeight="1">
      <c r="C3" s="171" t="s">
        <v>1</v>
      </c>
    </row>
    <row r="4" spans="1:3" ht="20.25" customHeight="1">
      <c r="A4" s="118" t="s">
        <v>1205</v>
      </c>
      <c r="B4" s="118" t="s">
        <v>1206</v>
      </c>
      <c r="C4" s="119" t="s">
        <v>1207</v>
      </c>
    </row>
    <row r="5" spans="1:3" ht="20.25" customHeight="1">
      <c r="A5" s="183" t="s">
        <v>1208</v>
      </c>
      <c r="B5" s="184"/>
      <c r="C5" s="120">
        <f>SUM(C6,C11,C22,C30,C37,C40,C43,C45,C47,C53,C56)</f>
        <v>300245</v>
      </c>
    </row>
    <row r="6" spans="1:3" s="115" customFormat="1" ht="20.25" customHeight="1">
      <c r="A6" s="121" t="s">
        <v>1209</v>
      </c>
      <c r="B6" s="121" t="s">
        <v>1210</v>
      </c>
      <c r="C6" s="122">
        <v>112187</v>
      </c>
    </row>
    <row r="7" spans="1:3" ht="20.25" customHeight="1">
      <c r="A7" s="123" t="s">
        <v>1211</v>
      </c>
      <c r="B7" s="123" t="s">
        <v>1212</v>
      </c>
      <c r="C7" s="122">
        <v>90299</v>
      </c>
    </row>
    <row r="8" spans="1:3" ht="20.25" customHeight="1">
      <c r="A8" s="123" t="s">
        <v>1213</v>
      </c>
      <c r="B8" s="123" t="s">
        <v>1214</v>
      </c>
      <c r="C8" s="122">
        <v>7803</v>
      </c>
    </row>
    <row r="9" spans="1:3" ht="20.25" customHeight="1">
      <c r="A9" s="123" t="s">
        <v>1215</v>
      </c>
      <c r="B9" s="123" t="s">
        <v>1216</v>
      </c>
      <c r="C9" s="122">
        <v>9813</v>
      </c>
    </row>
    <row r="10" spans="1:3" ht="20.25" customHeight="1">
      <c r="A10" s="123" t="s">
        <v>1217</v>
      </c>
      <c r="B10" s="123" t="s">
        <v>1218</v>
      </c>
      <c r="C10" s="122">
        <v>4272</v>
      </c>
    </row>
    <row r="11" spans="1:3" ht="20.25" customHeight="1">
      <c r="A11" s="121" t="s">
        <v>1219</v>
      </c>
      <c r="B11" s="121" t="s">
        <v>1220</v>
      </c>
      <c r="C11" s="122">
        <v>45425</v>
      </c>
    </row>
    <row r="12" spans="1:3" ht="20.25" customHeight="1">
      <c r="A12" s="123" t="s">
        <v>1221</v>
      </c>
      <c r="B12" s="123" t="s">
        <v>1222</v>
      </c>
      <c r="C12" s="122">
        <v>21330</v>
      </c>
    </row>
    <row r="13" spans="1:3" ht="20.25" customHeight="1">
      <c r="A13" s="123" t="s">
        <v>1223</v>
      </c>
      <c r="B13" s="123" t="s">
        <v>1224</v>
      </c>
      <c r="C13" s="122">
        <v>880</v>
      </c>
    </row>
    <row r="14" spans="1:3" ht="20.25" customHeight="1">
      <c r="A14" s="123" t="s">
        <v>1225</v>
      </c>
      <c r="B14" s="123" t="s">
        <v>1226</v>
      </c>
      <c r="C14" s="122">
        <v>258</v>
      </c>
    </row>
    <row r="15" spans="1:3" ht="20.25" customHeight="1">
      <c r="A15" s="123" t="s">
        <v>1227</v>
      </c>
      <c r="B15" s="123" t="s">
        <v>1228</v>
      </c>
      <c r="C15" s="122"/>
    </row>
    <row r="16" spans="1:3" s="115" customFormat="1" ht="20.25" customHeight="1">
      <c r="A16" s="123" t="s">
        <v>1229</v>
      </c>
      <c r="B16" s="123" t="s">
        <v>1230</v>
      </c>
      <c r="C16" s="122">
        <v>950</v>
      </c>
    </row>
    <row r="17" spans="1:3" ht="20.25" customHeight="1">
      <c r="A17" s="123" t="s">
        <v>1231</v>
      </c>
      <c r="B17" s="123" t="s">
        <v>1232</v>
      </c>
      <c r="C17" s="122"/>
    </row>
    <row r="18" spans="1:3" ht="20.25" customHeight="1">
      <c r="A18" s="123" t="s">
        <v>1233</v>
      </c>
      <c r="B18" s="123" t="s">
        <v>1234</v>
      </c>
      <c r="C18" s="122">
        <v>20</v>
      </c>
    </row>
    <row r="19" spans="1:3" ht="20.25" customHeight="1">
      <c r="A19" s="123" t="s">
        <v>1235</v>
      </c>
      <c r="B19" s="123" t="s">
        <v>1236</v>
      </c>
      <c r="C19" s="122">
        <v>999</v>
      </c>
    </row>
    <row r="20" spans="1:3" ht="20.25" customHeight="1">
      <c r="A20" s="123" t="s">
        <v>1237</v>
      </c>
      <c r="B20" s="123" t="s">
        <v>1238</v>
      </c>
      <c r="C20" s="122">
        <v>2550</v>
      </c>
    </row>
    <row r="21" spans="1:3" ht="20.25" customHeight="1">
      <c r="A21" s="123" t="s">
        <v>1239</v>
      </c>
      <c r="B21" s="123" t="s">
        <v>1240</v>
      </c>
      <c r="C21" s="122">
        <v>18438</v>
      </c>
    </row>
    <row r="22" spans="1:3" ht="20.25" customHeight="1">
      <c r="A22" s="121" t="s">
        <v>1241</v>
      </c>
      <c r="B22" s="121" t="s">
        <v>1242</v>
      </c>
      <c r="C22" s="122"/>
    </row>
    <row r="23" spans="1:3" ht="20.25" customHeight="1">
      <c r="A23" s="123" t="s">
        <v>1243</v>
      </c>
      <c r="B23" s="123" t="s">
        <v>1244</v>
      </c>
      <c r="C23" s="122"/>
    </row>
    <row r="24" spans="1:3" ht="20.25" customHeight="1">
      <c r="A24" s="123" t="s">
        <v>1245</v>
      </c>
      <c r="B24" s="123" t="s">
        <v>1246</v>
      </c>
      <c r="C24" s="122"/>
    </row>
    <row r="25" spans="1:3" ht="20.25" customHeight="1">
      <c r="A25" s="123" t="s">
        <v>1247</v>
      </c>
      <c r="B25" s="123" t="s">
        <v>1248</v>
      </c>
      <c r="C25" s="122"/>
    </row>
    <row r="26" spans="1:3" ht="20.25" customHeight="1">
      <c r="A26" s="123" t="s">
        <v>1249</v>
      </c>
      <c r="B26" s="123" t="s">
        <v>1250</v>
      </c>
      <c r="C26" s="122"/>
    </row>
    <row r="27" spans="1:3" ht="20.25" customHeight="1">
      <c r="A27" s="123" t="s">
        <v>1251</v>
      </c>
      <c r="B27" s="123" t="s">
        <v>1252</v>
      </c>
      <c r="C27" s="122"/>
    </row>
    <row r="28" spans="1:3" ht="20.25" customHeight="1">
      <c r="A28" s="123" t="s">
        <v>1253</v>
      </c>
      <c r="B28" s="123" t="s">
        <v>1254</v>
      </c>
      <c r="C28" s="122"/>
    </row>
    <row r="29" spans="1:3" ht="20.25" customHeight="1">
      <c r="A29" s="123" t="s">
        <v>1255</v>
      </c>
      <c r="B29" s="123" t="s">
        <v>1256</v>
      </c>
      <c r="C29" s="122"/>
    </row>
    <row r="30" spans="1:3" ht="20.25" customHeight="1">
      <c r="A30" s="121" t="s">
        <v>1257</v>
      </c>
      <c r="B30" s="121" t="s">
        <v>1258</v>
      </c>
      <c r="C30" s="122"/>
    </row>
    <row r="31" spans="1:3" ht="20.25" customHeight="1">
      <c r="A31" s="123" t="s">
        <v>1259</v>
      </c>
      <c r="B31" s="123" t="s">
        <v>1244</v>
      </c>
      <c r="C31" s="122"/>
    </row>
    <row r="32" spans="1:3" ht="20.25" customHeight="1">
      <c r="A32" s="123" t="s">
        <v>1260</v>
      </c>
      <c r="B32" s="123" t="s">
        <v>1246</v>
      </c>
      <c r="C32" s="122"/>
    </row>
    <row r="33" spans="1:3" ht="20.25" customHeight="1">
      <c r="A33" s="123" t="s">
        <v>1261</v>
      </c>
      <c r="B33" s="123" t="s">
        <v>1248</v>
      </c>
      <c r="C33" s="122"/>
    </row>
    <row r="34" spans="1:3" ht="20.25" customHeight="1">
      <c r="A34" s="123" t="s">
        <v>1262</v>
      </c>
      <c r="B34" s="123" t="s">
        <v>1252</v>
      </c>
      <c r="C34" s="122"/>
    </row>
    <row r="35" spans="1:3" ht="20.25" customHeight="1">
      <c r="A35" s="123" t="s">
        <v>1263</v>
      </c>
      <c r="B35" s="123" t="s">
        <v>1254</v>
      </c>
      <c r="C35" s="122"/>
    </row>
    <row r="36" spans="1:3" ht="20.25" customHeight="1">
      <c r="A36" s="123" t="s">
        <v>1264</v>
      </c>
      <c r="B36" s="123" t="s">
        <v>1256</v>
      </c>
      <c r="C36" s="122"/>
    </row>
    <row r="37" spans="1:3" ht="20.25" customHeight="1">
      <c r="A37" s="121" t="s">
        <v>1265</v>
      </c>
      <c r="B37" s="121" t="s">
        <v>1266</v>
      </c>
      <c r="C37" s="122">
        <v>71290</v>
      </c>
    </row>
    <row r="38" spans="1:3" ht="20.25" customHeight="1">
      <c r="A38" s="123" t="s">
        <v>1267</v>
      </c>
      <c r="B38" s="123" t="s">
        <v>1268</v>
      </c>
      <c r="C38" s="122">
        <v>56615</v>
      </c>
    </row>
    <row r="39" spans="1:3" ht="20.25" customHeight="1">
      <c r="A39" s="123" t="s">
        <v>1269</v>
      </c>
      <c r="B39" s="123" t="s">
        <v>1270</v>
      </c>
      <c r="C39" s="122">
        <v>14675</v>
      </c>
    </row>
    <row r="40" spans="1:3" ht="20.25" customHeight="1">
      <c r="A40" s="121" t="s">
        <v>1271</v>
      </c>
      <c r="B40" s="121" t="s">
        <v>1272</v>
      </c>
      <c r="C40" s="122"/>
    </row>
    <row r="41" spans="1:3" ht="20.25" customHeight="1">
      <c r="A41" s="123" t="s">
        <v>1273</v>
      </c>
      <c r="B41" s="123" t="s">
        <v>1274</v>
      </c>
      <c r="C41" s="122"/>
    </row>
    <row r="42" spans="1:3" ht="20.25" customHeight="1">
      <c r="A42" s="123" t="s">
        <v>1275</v>
      </c>
      <c r="B42" s="123" t="s">
        <v>1276</v>
      </c>
      <c r="C42" s="122"/>
    </row>
    <row r="43" spans="1:3" ht="20.25" customHeight="1">
      <c r="A43" s="121" t="s">
        <v>1277</v>
      </c>
      <c r="B43" s="121" t="s">
        <v>1278</v>
      </c>
      <c r="C43" s="122"/>
    </row>
    <row r="44" spans="1:3" ht="20.25" customHeight="1">
      <c r="A44" s="123" t="s">
        <v>1279</v>
      </c>
      <c r="B44" s="123" t="s">
        <v>1280</v>
      </c>
      <c r="C44" s="122"/>
    </row>
    <row r="45" spans="1:3" ht="20.25" customHeight="1">
      <c r="A45" s="121" t="s">
        <v>1281</v>
      </c>
      <c r="B45" s="121" t="s">
        <v>1282</v>
      </c>
      <c r="C45" s="122"/>
    </row>
    <row r="46" spans="1:3" ht="20.25" customHeight="1">
      <c r="A46" s="123" t="s">
        <v>1283</v>
      </c>
      <c r="B46" s="123" t="s">
        <v>1284</v>
      </c>
      <c r="C46" s="122"/>
    </row>
    <row r="47" spans="1:3" ht="20.25" customHeight="1">
      <c r="A47" s="121" t="s">
        <v>1285</v>
      </c>
      <c r="B47" s="121" t="s">
        <v>1286</v>
      </c>
      <c r="C47" s="122">
        <v>71343</v>
      </c>
    </row>
    <row r="48" spans="1:3" ht="20.25" customHeight="1">
      <c r="A48" s="123" t="s">
        <v>1287</v>
      </c>
      <c r="B48" s="123" t="s">
        <v>1288</v>
      </c>
      <c r="C48" s="122">
        <v>4330</v>
      </c>
    </row>
    <row r="49" spans="1:3" s="115" customFormat="1" ht="20.25" customHeight="1">
      <c r="A49" s="123" t="s">
        <v>1289</v>
      </c>
      <c r="B49" s="123" t="s">
        <v>1290</v>
      </c>
      <c r="C49" s="122">
        <v>19566</v>
      </c>
    </row>
    <row r="50" spans="1:3" s="115" customFormat="1" ht="20.25" customHeight="1">
      <c r="A50" s="123" t="s">
        <v>1291</v>
      </c>
      <c r="B50" s="123" t="s">
        <v>1292</v>
      </c>
      <c r="C50" s="122"/>
    </row>
    <row r="51" spans="1:3" ht="20.25" customHeight="1">
      <c r="A51" s="123" t="s">
        <v>1293</v>
      </c>
      <c r="B51" s="123" t="s">
        <v>1294</v>
      </c>
      <c r="C51" s="122">
        <v>35200</v>
      </c>
    </row>
    <row r="52" spans="1:3" ht="20.25" customHeight="1">
      <c r="A52" s="123" t="s">
        <v>1295</v>
      </c>
      <c r="B52" s="123" t="s">
        <v>1296</v>
      </c>
      <c r="C52" s="122">
        <v>12247</v>
      </c>
    </row>
    <row r="53" spans="1:3" ht="20.25" customHeight="1">
      <c r="A53" s="121" t="s">
        <v>1297</v>
      </c>
      <c r="B53" s="121" t="s">
        <v>1298</v>
      </c>
      <c r="C53" s="122"/>
    </row>
    <row r="54" spans="1:3" ht="20.25" customHeight="1">
      <c r="A54" s="123" t="s">
        <v>1299</v>
      </c>
      <c r="B54" s="123" t="s">
        <v>1300</v>
      </c>
      <c r="C54" s="122"/>
    </row>
    <row r="55" spans="1:3" ht="20.25" customHeight="1">
      <c r="A55" s="123" t="s">
        <v>1301</v>
      </c>
      <c r="B55" s="123" t="s">
        <v>1302</v>
      </c>
      <c r="C55" s="122"/>
    </row>
    <row r="56" spans="1:3" ht="20.25" customHeight="1">
      <c r="A56" s="121" t="s">
        <v>1303</v>
      </c>
      <c r="B56" s="121" t="s">
        <v>1304</v>
      </c>
      <c r="C56" s="122"/>
    </row>
    <row r="57" spans="1:3" ht="20.25" customHeight="1">
      <c r="A57" s="123" t="s">
        <v>1305</v>
      </c>
      <c r="B57" s="123" t="s">
        <v>1306</v>
      </c>
      <c r="C57" s="122"/>
    </row>
  </sheetData>
  <mergeCells count="2">
    <mergeCell ref="A2:C2"/>
    <mergeCell ref="A5:B5"/>
  </mergeCells>
  <phoneticPr fontId="3" type="noConversion"/>
  <printOptions horizontalCentered="1"/>
  <pageMargins left="0" right="0" top="0.59" bottom="0.39" header="0.51" footer="0.51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A33" sqref="A33:A49"/>
    </sheetView>
  </sheetViews>
  <sheetFormatPr defaultColWidth="26.625" defaultRowHeight="14.25"/>
  <cols>
    <col min="1" max="1" width="37.125" style="109" customWidth="1"/>
    <col min="2" max="2" width="12.625" style="110" customWidth="1"/>
    <col min="3" max="8" width="11.625" style="110" customWidth="1"/>
    <col min="9" max="247" width="26.625" style="109"/>
    <col min="248" max="248" width="37.125" style="109" customWidth="1"/>
    <col min="249" max="249" width="12.75" style="109" bestFit="1" customWidth="1"/>
    <col min="250" max="260" width="10.625" style="109" customWidth="1"/>
    <col min="261" max="503" width="26.625" style="109"/>
    <col min="504" max="504" width="37.125" style="109" customWidth="1"/>
    <col min="505" max="505" width="12.75" style="109" bestFit="1" customWidth="1"/>
    <col min="506" max="516" width="10.625" style="109" customWidth="1"/>
    <col min="517" max="759" width="26.625" style="109"/>
    <col min="760" max="760" width="37.125" style="109" customWidth="1"/>
    <col min="761" max="761" width="12.75" style="109" bestFit="1" customWidth="1"/>
    <col min="762" max="772" width="10.625" style="109" customWidth="1"/>
    <col min="773" max="1015" width="26.625" style="109"/>
    <col min="1016" max="1016" width="37.125" style="109" customWidth="1"/>
    <col min="1017" max="1017" width="12.75" style="109" bestFit="1" customWidth="1"/>
    <col min="1018" max="1028" width="10.625" style="109" customWidth="1"/>
    <col min="1029" max="1271" width="26.625" style="109"/>
    <col min="1272" max="1272" width="37.125" style="109" customWidth="1"/>
    <col min="1273" max="1273" width="12.75" style="109" bestFit="1" customWidth="1"/>
    <col min="1274" max="1284" width="10.625" style="109" customWidth="1"/>
    <col min="1285" max="1527" width="26.625" style="109"/>
    <col min="1528" max="1528" width="37.125" style="109" customWidth="1"/>
    <col min="1529" max="1529" width="12.75" style="109" bestFit="1" customWidth="1"/>
    <col min="1530" max="1540" width="10.625" style="109" customWidth="1"/>
    <col min="1541" max="1783" width="26.625" style="109"/>
    <col min="1784" max="1784" width="37.125" style="109" customWidth="1"/>
    <col min="1785" max="1785" width="12.75" style="109" bestFit="1" customWidth="1"/>
    <col min="1786" max="1796" width="10.625" style="109" customWidth="1"/>
    <col min="1797" max="2039" width="26.625" style="109"/>
    <col min="2040" max="2040" width="37.125" style="109" customWidth="1"/>
    <col min="2041" max="2041" width="12.75" style="109" bestFit="1" customWidth="1"/>
    <col min="2042" max="2052" width="10.625" style="109" customWidth="1"/>
    <col min="2053" max="2295" width="26.625" style="109"/>
    <col min="2296" max="2296" width="37.125" style="109" customWidth="1"/>
    <col min="2297" max="2297" width="12.75" style="109" bestFit="1" customWidth="1"/>
    <col min="2298" max="2308" width="10.625" style="109" customWidth="1"/>
    <col min="2309" max="2551" width="26.625" style="109"/>
    <col min="2552" max="2552" width="37.125" style="109" customWidth="1"/>
    <col min="2553" max="2553" width="12.75" style="109" bestFit="1" customWidth="1"/>
    <col min="2554" max="2564" width="10.625" style="109" customWidth="1"/>
    <col min="2565" max="2807" width="26.625" style="109"/>
    <col min="2808" max="2808" width="37.125" style="109" customWidth="1"/>
    <col min="2809" max="2809" width="12.75" style="109" bestFit="1" customWidth="1"/>
    <col min="2810" max="2820" width="10.625" style="109" customWidth="1"/>
    <col min="2821" max="3063" width="26.625" style="109"/>
    <col min="3064" max="3064" width="37.125" style="109" customWidth="1"/>
    <col min="3065" max="3065" width="12.75" style="109" bestFit="1" customWidth="1"/>
    <col min="3066" max="3076" width="10.625" style="109" customWidth="1"/>
    <col min="3077" max="3319" width="26.625" style="109"/>
    <col min="3320" max="3320" width="37.125" style="109" customWidth="1"/>
    <col min="3321" max="3321" width="12.75" style="109" bestFit="1" customWidth="1"/>
    <col min="3322" max="3332" width="10.625" style="109" customWidth="1"/>
    <col min="3333" max="3575" width="26.625" style="109"/>
    <col min="3576" max="3576" width="37.125" style="109" customWidth="1"/>
    <col min="3577" max="3577" width="12.75" style="109" bestFit="1" customWidth="1"/>
    <col min="3578" max="3588" width="10.625" style="109" customWidth="1"/>
    <col min="3589" max="3831" width="26.625" style="109"/>
    <col min="3832" max="3832" width="37.125" style="109" customWidth="1"/>
    <col min="3833" max="3833" width="12.75" style="109" bestFit="1" customWidth="1"/>
    <col min="3834" max="3844" width="10.625" style="109" customWidth="1"/>
    <col min="3845" max="4087" width="26.625" style="109"/>
    <col min="4088" max="4088" width="37.125" style="109" customWidth="1"/>
    <col min="4089" max="4089" width="12.75" style="109" bestFit="1" customWidth="1"/>
    <col min="4090" max="4100" width="10.625" style="109" customWidth="1"/>
    <col min="4101" max="4343" width="26.625" style="109"/>
    <col min="4344" max="4344" width="37.125" style="109" customWidth="1"/>
    <col min="4345" max="4345" width="12.75" style="109" bestFit="1" customWidth="1"/>
    <col min="4346" max="4356" width="10.625" style="109" customWidth="1"/>
    <col min="4357" max="4599" width="26.625" style="109"/>
    <col min="4600" max="4600" width="37.125" style="109" customWidth="1"/>
    <col min="4601" max="4601" width="12.75" style="109" bestFit="1" customWidth="1"/>
    <col min="4602" max="4612" width="10.625" style="109" customWidth="1"/>
    <col min="4613" max="4855" width="26.625" style="109"/>
    <col min="4856" max="4856" width="37.125" style="109" customWidth="1"/>
    <col min="4857" max="4857" width="12.75" style="109" bestFit="1" customWidth="1"/>
    <col min="4858" max="4868" width="10.625" style="109" customWidth="1"/>
    <col min="4869" max="5111" width="26.625" style="109"/>
    <col min="5112" max="5112" width="37.125" style="109" customWidth="1"/>
    <col min="5113" max="5113" width="12.75" style="109" bestFit="1" customWidth="1"/>
    <col min="5114" max="5124" width="10.625" style="109" customWidth="1"/>
    <col min="5125" max="5367" width="26.625" style="109"/>
    <col min="5368" max="5368" width="37.125" style="109" customWidth="1"/>
    <col min="5369" max="5369" width="12.75" style="109" bestFit="1" customWidth="1"/>
    <col min="5370" max="5380" width="10.625" style="109" customWidth="1"/>
    <col min="5381" max="5623" width="26.625" style="109"/>
    <col min="5624" max="5624" width="37.125" style="109" customWidth="1"/>
    <col min="5625" max="5625" width="12.75" style="109" bestFit="1" customWidth="1"/>
    <col min="5626" max="5636" width="10.625" style="109" customWidth="1"/>
    <col min="5637" max="5879" width="26.625" style="109"/>
    <col min="5880" max="5880" width="37.125" style="109" customWidth="1"/>
    <col min="5881" max="5881" width="12.75" style="109" bestFit="1" customWidth="1"/>
    <col min="5882" max="5892" width="10.625" style="109" customWidth="1"/>
    <col min="5893" max="6135" width="26.625" style="109"/>
    <col min="6136" max="6136" width="37.125" style="109" customWidth="1"/>
    <col min="6137" max="6137" width="12.75" style="109" bestFit="1" customWidth="1"/>
    <col min="6138" max="6148" width="10.625" style="109" customWidth="1"/>
    <col min="6149" max="6391" width="26.625" style="109"/>
    <col min="6392" max="6392" width="37.125" style="109" customWidth="1"/>
    <col min="6393" max="6393" width="12.75" style="109" bestFit="1" customWidth="1"/>
    <col min="6394" max="6404" width="10.625" style="109" customWidth="1"/>
    <col min="6405" max="6647" width="26.625" style="109"/>
    <col min="6648" max="6648" width="37.125" style="109" customWidth="1"/>
    <col min="6649" max="6649" width="12.75" style="109" bestFit="1" customWidth="1"/>
    <col min="6650" max="6660" width="10.625" style="109" customWidth="1"/>
    <col min="6661" max="6903" width="26.625" style="109"/>
    <col min="6904" max="6904" width="37.125" style="109" customWidth="1"/>
    <col min="6905" max="6905" width="12.75" style="109" bestFit="1" customWidth="1"/>
    <col min="6906" max="6916" width="10.625" style="109" customWidth="1"/>
    <col min="6917" max="7159" width="26.625" style="109"/>
    <col min="7160" max="7160" width="37.125" style="109" customWidth="1"/>
    <col min="7161" max="7161" width="12.75" style="109" bestFit="1" customWidth="1"/>
    <col min="7162" max="7172" width="10.625" style="109" customWidth="1"/>
    <col min="7173" max="7415" width="26.625" style="109"/>
    <col min="7416" max="7416" width="37.125" style="109" customWidth="1"/>
    <col min="7417" max="7417" width="12.75" style="109" bestFit="1" customWidth="1"/>
    <col min="7418" max="7428" width="10.625" style="109" customWidth="1"/>
    <col min="7429" max="7671" width="26.625" style="109"/>
    <col min="7672" max="7672" width="37.125" style="109" customWidth="1"/>
    <col min="7673" max="7673" width="12.75" style="109" bestFit="1" customWidth="1"/>
    <col min="7674" max="7684" width="10.625" style="109" customWidth="1"/>
    <col min="7685" max="7927" width="26.625" style="109"/>
    <col min="7928" max="7928" width="37.125" style="109" customWidth="1"/>
    <col min="7929" max="7929" width="12.75" style="109" bestFit="1" customWidth="1"/>
    <col min="7930" max="7940" width="10.625" style="109" customWidth="1"/>
    <col min="7941" max="8183" width="26.625" style="109"/>
    <col min="8184" max="8184" width="37.125" style="109" customWidth="1"/>
    <col min="8185" max="8185" width="12.75" style="109" bestFit="1" customWidth="1"/>
    <col min="8186" max="8196" width="10.625" style="109" customWidth="1"/>
    <col min="8197" max="8439" width="26.625" style="109"/>
    <col min="8440" max="8440" width="37.125" style="109" customWidth="1"/>
    <col min="8441" max="8441" width="12.75" style="109" bestFit="1" customWidth="1"/>
    <col min="8442" max="8452" width="10.625" style="109" customWidth="1"/>
    <col min="8453" max="8695" width="26.625" style="109"/>
    <col min="8696" max="8696" width="37.125" style="109" customWidth="1"/>
    <col min="8697" max="8697" width="12.75" style="109" bestFit="1" customWidth="1"/>
    <col min="8698" max="8708" width="10.625" style="109" customWidth="1"/>
    <col min="8709" max="8951" width="26.625" style="109"/>
    <col min="8952" max="8952" width="37.125" style="109" customWidth="1"/>
    <col min="8953" max="8953" width="12.75" style="109" bestFit="1" customWidth="1"/>
    <col min="8954" max="8964" width="10.625" style="109" customWidth="1"/>
    <col min="8965" max="9207" width="26.625" style="109"/>
    <col min="9208" max="9208" width="37.125" style="109" customWidth="1"/>
    <col min="9209" max="9209" width="12.75" style="109" bestFit="1" customWidth="1"/>
    <col min="9210" max="9220" width="10.625" style="109" customWidth="1"/>
    <col min="9221" max="9463" width="26.625" style="109"/>
    <col min="9464" max="9464" width="37.125" style="109" customWidth="1"/>
    <col min="9465" max="9465" width="12.75" style="109" bestFit="1" customWidth="1"/>
    <col min="9466" max="9476" width="10.625" style="109" customWidth="1"/>
    <col min="9477" max="9719" width="26.625" style="109"/>
    <col min="9720" max="9720" width="37.125" style="109" customWidth="1"/>
    <col min="9721" max="9721" width="12.75" style="109" bestFit="1" customWidth="1"/>
    <col min="9722" max="9732" width="10.625" style="109" customWidth="1"/>
    <col min="9733" max="9975" width="26.625" style="109"/>
    <col min="9976" max="9976" width="37.125" style="109" customWidth="1"/>
    <col min="9977" max="9977" width="12.75" style="109" bestFit="1" customWidth="1"/>
    <col min="9978" max="9988" width="10.625" style="109" customWidth="1"/>
    <col min="9989" max="10231" width="26.625" style="109"/>
    <col min="10232" max="10232" width="37.125" style="109" customWidth="1"/>
    <col min="10233" max="10233" width="12.75" style="109" bestFit="1" customWidth="1"/>
    <col min="10234" max="10244" width="10.625" style="109" customWidth="1"/>
    <col min="10245" max="10487" width="26.625" style="109"/>
    <col min="10488" max="10488" width="37.125" style="109" customWidth="1"/>
    <col min="10489" max="10489" width="12.75" style="109" bestFit="1" customWidth="1"/>
    <col min="10490" max="10500" width="10.625" style="109" customWidth="1"/>
    <col min="10501" max="10743" width="26.625" style="109"/>
    <col min="10744" max="10744" width="37.125" style="109" customWidth="1"/>
    <col min="10745" max="10745" width="12.75" style="109" bestFit="1" customWidth="1"/>
    <col min="10746" max="10756" width="10.625" style="109" customWidth="1"/>
    <col min="10757" max="10999" width="26.625" style="109"/>
    <col min="11000" max="11000" width="37.125" style="109" customWidth="1"/>
    <col min="11001" max="11001" width="12.75" style="109" bestFit="1" customWidth="1"/>
    <col min="11002" max="11012" width="10.625" style="109" customWidth="1"/>
    <col min="11013" max="11255" width="26.625" style="109"/>
    <col min="11256" max="11256" width="37.125" style="109" customWidth="1"/>
    <col min="11257" max="11257" width="12.75" style="109" bestFit="1" customWidth="1"/>
    <col min="11258" max="11268" width="10.625" style="109" customWidth="1"/>
    <col min="11269" max="11511" width="26.625" style="109"/>
    <col min="11512" max="11512" width="37.125" style="109" customWidth="1"/>
    <col min="11513" max="11513" width="12.75" style="109" bestFit="1" customWidth="1"/>
    <col min="11514" max="11524" width="10.625" style="109" customWidth="1"/>
    <col min="11525" max="11767" width="26.625" style="109"/>
    <col min="11768" max="11768" width="37.125" style="109" customWidth="1"/>
    <col min="11769" max="11769" width="12.75" style="109" bestFit="1" customWidth="1"/>
    <col min="11770" max="11780" width="10.625" style="109" customWidth="1"/>
    <col min="11781" max="12023" width="26.625" style="109"/>
    <col min="12024" max="12024" width="37.125" style="109" customWidth="1"/>
    <col min="12025" max="12025" width="12.75" style="109" bestFit="1" customWidth="1"/>
    <col min="12026" max="12036" width="10.625" style="109" customWidth="1"/>
    <col min="12037" max="12279" width="26.625" style="109"/>
    <col min="12280" max="12280" width="37.125" style="109" customWidth="1"/>
    <col min="12281" max="12281" width="12.75" style="109" bestFit="1" customWidth="1"/>
    <col min="12282" max="12292" width="10.625" style="109" customWidth="1"/>
    <col min="12293" max="12535" width="26.625" style="109"/>
    <col min="12536" max="12536" width="37.125" style="109" customWidth="1"/>
    <col min="12537" max="12537" width="12.75" style="109" bestFit="1" customWidth="1"/>
    <col min="12538" max="12548" width="10.625" style="109" customWidth="1"/>
    <col min="12549" max="12791" width="26.625" style="109"/>
    <col min="12792" max="12792" width="37.125" style="109" customWidth="1"/>
    <col min="12793" max="12793" width="12.75" style="109" bestFit="1" customWidth="1"/>
    <col min="12794" max="12804" width="10.625" style="109" customWidth="1"/>
    <col min="12805" max="13047" width="26.625" style="109"/>
    <col min="13048" max="13048" width="37.125" style="109" customWidth="1"/>
    <col min="13049" max="13049" width="12.75" style="109" bestFit="1" customWidth="1"/>
    <col min="13050" max="13060" width="10.625" style="109" customWidth="1"/>
    <col min="13061" max="13303" width="26.625" style="109"/>
    <col min="13304" max="13304" width="37.125" style="109" customWidth="1"/>
    <col min="13305" max="13305" width="12.75" style="109" bestFit="1" customWidth="1"/>
    <col min="13306" max="13316" width="10.625" style="109" customWidth="1"/>
    <col min="13317" max="13559" width="26.625" style="109"/>
    <col min="13560" max="13560" width="37.125" style="109" customWidth="1"/>
    <col min="13561" max="13561" width="12.75" style="109" bestFit="1" customWidth="1"/>
    <col min="13562" max="13572" width="10.625" style="109" customWidth="1"/>
    <col min="13573" max="13815" width="26.625" style="109"/>
    <col min="13816" max="13816" width="37.125" style="109" customWidth="1"/>
    <col min="13817" max="13817" width="12.75" style="109" bestFit="1" customWidth="1"/>
    <col min="13818" max="13828" width="10.625" style="109" customWidth="1"/>
    <col min="13829" max="14071" width="26.625" style="109"/>
    <col min="14072" max="14072" width="37.125" style="109" customWidth="1"/>
    <col min="14073" max="14073" width="12.75" style="109" bestFit="1" customWidth="1"/>
    <col min="14074" max="14084" width="10.625" style="109" customWidth="1"/>
    <col min="14085" max="14327" width="26.625" style="109"/>
    <col min="14328" max="14328" width="37.125" style="109" customWidth="1"/>
    <col min="14329" max="14329" width="12.75" style="109" bestFit="1" customWidth="1"/>
    <col min="14330" max="14340" width="10.625" style="109" customWidth="1"/>
    <col min="14341" max="14583" width="26.625" style="109"/>
    <col min="14584" max="14584" width="37.125" style="109" customWidth="1"/>
    <col min="14585" max="14585" width="12.75" style="109" bestFit="1" customWidth="1"/>
    <col min="14586" max="14596" width="10.625" style="109" customWidth="1"/>
    <col min="14597" max="14839" width="26.625" style="109"/>
    <col min="14840" max="14840" width="37.125" style="109" customWidth="1"/>
    <col min="14841" max="14841" width="12.75" style="109" bestFit="1" customWidth="1"/>
    <col min="14842" max="14852" width="10.625" style="109" customWidth="1"/>
    <col min="14853" max="15095" width="26.625" style="109"/>
    <col min="15096" max="15096" width="37.125" style="109" customWidth="1"/>
    <col min="15097" max="15097" width="12.75" style="109" bestFit="1" customWidth="1"/>
    <col min="15098" max="15108" width="10.625" style="109" customWidth="1"/>
    <col min="15109" max="15351" width="26.625" style="109"/>
    <col min="15352" max="15352" width="37.125" style="109" customWidth="1"/>
    <col min="15353" max="15353" width="12.75" style="109" bestFit="1" customWidth="1"/>
    <col min="15354" max="15364" width="10.625" style="109" customWidth="1"/>
    <col min="15365" max="15607" width="26.625" style="109"/>
    <col min="15608" max="15608" width="37.125" style="109" customWidth="1"/>
    <col min="15609" max="15609" width="12.75" style="109" bestFit="1" customWidth="1"/>
    <col min="15610" max="15620" width="10.625" style="109" customWidth="1"/>
    <col min="15621" max="15863" width="26.625" style="109"/>
    <col min="15864" max="15864" width="37.125" style="109" customWidth="1"/>
    <col min="15865" max="15865" width="12.75" style="109" bestFit="1" customWidth="1"/>
    <col min="15866" max="15876" width="10.625" style="109" customWidth="1"/>
    <col min="15877" max="16119" width="26.625" style="109"/>
    <col min="16120" max="16120" width="37.125" style="109" customWidth="1"/>
    <col min="16121" max="16121" width="12.75" style="109" bestFit="1" customWidth="1"/>
    <col min="16122" max="16132" width="10.625" style="109" customWidth="1"/>
    <col min="16133" max="16384" width="26.625" style="109"/>
  </cols>
  <sheetData>
    <row r="1" spans="1:8" ht="20.100000000000001" customHeight="1">
      <c r="A1" s="105" t="s">
        <v>1339</v>
      </c>
      <c r="B1" s="107"/>
      <c r="C1" s="108"/>
      <c r="D1" s="107"/>
      <c r="E1" s="107"/>
      <c r="F1" s="107"/>
      <c r="G1" s="107"/>
      <c r="H1" s="107"/>
    </row>
    <row r="2" spans="1:8" s="148" customFormat="1" ht="30" customHeight="1">
      <c r="A2" s="185" t="s">
        <v>1195</v>
      </c>
      <c r="B2" s="185"/>
      <c r="C2" s="185"/>
      <c r="D2" s="185"/>
      <c r="E2" s="185"/>
      <c r="F2" s="185"/>
      <c r="G2" s="185"/>
      <c r="H2" s="185"/>
    </row>
    <row r="3" spans="1:8" s="168" customFormat="1" ht="20.100000000000001" customHeight="1">
      <c r="B3" s="169"/>
      <c r="C3" s="169"/>
      <c r="D3" s="169"/>
      <c r="E3" s="169"/>
      <c r="F3" s="169"/>
      <c r="G3" s="169"/>
      <c r="H3" s="169" t="s">
        <v>1</v>
      </c>
    </row>
    <row r="4" spans="1:8" ht="28.5" customHeight="1">
      <c r="A4" s="111" t="s">
        <v>1189</v>
      </c>
      <c r="B4" s="114" t="s">
        <v>1201</v>
      </c>
      <c r="C4" s="114" t="s">
        <v>1190</v>
      </c>
      <c r="D4" s="114" t="s">
        <v>1196</v>
      </c>
      <c r="E4" s="114" t="s">
        <v>1197</v>
      </c>
      <c r="F4" s="114" t="s">
        <v>1200</v>
      </c>
      <c r="G4" s="114" t="s">
        <v>1199</v>
      </c>
      <c r="H4" s="114" t="s">
        <v>1198</v>
      </c>
    </row>
    <row r="5" spans="1:8">
      <c r="A5" s="112" t="s">
        <v>1191</v>
      </c>
      <c r="B5" s="113">
        <f>C5+D5+E5+F5+G5+H5</f>
        <v>451403</v>
      </c>
      <c r="C5" s="113">
        <f>SUM(C6,C12,C32)</f>
        <v>206403</v>
      </c>
      <c r="D5" s="113">
        <f t="shared" ref="D5:H5" si="0">SUM(D6,D12,D32)</f>
        <v>94979</v>
      </c>
      <c r="E5" s="113">
        <f t="shared" si="0"/>
        <v>107763</v>
      </c>
      <c r="F5" s="113">
        <f t="shared" si="0"/>
        <v>11779</v>
      </c>
      <c r="G5" s="113">
        <f t="shared" si="0"/>
        <v>15382</v>
      </c>
      <c r="H5" s="113">
        <f t="shared" si="0"/>
        <v>15097</v>
      </c>
    </row>
    <row r="6" spans="1:8">
      <c r="A6" s="112" t="s">
        <v>1192</v>
      </c>
      <c r="B6" s="113">
        <f t="shared" ref="B6:B32" si="1">C6+D6+E6+F6+G6+H6</f>
        <v>48066</v>
      </c>
      <c r="C6" s="113">
        <f>SUM(C7:C11)</f>
        <v>25635</v>
      </c>
      <c r="D6" s="113">
        <f t="shared" ref="D6:H6" si="2">SUM(D7:D11)</f>
        <v>10060</v>
      </c>
      <c r="E6" s="113">
        <f t="shared" si="2"/>
        <v>11475</v>
      </c>
      <c r="F6" s="113">
        <f t="shared" si="2"/>
        <v>277</v>
      </c>
      <c r="G6" s="113">
        <f t="shared" si="2"/>
        <v>242</v>
      </c>
      <c r="H6" s="113">
        <f t="shared" si="2"/>
        <v>377</v>
      </c>
    </row>
    <row r="7" spans="1:8">
      <c r="A7" s="112" t="s">
        <v>1353</v>
      </c>
      <c r="B7" s="113">
        <f t="shared" si="1"/>
        <v>29814</v>
      </c>
      <c r="C7" s="113">
        <v>13000</v>
      </c>
      <c r="D7" s="113">
        <v>7140</v>
      </c>
      <c r="E7" s="113">
        <v>9481</v>
      </c>
      <c r="F7" s="113"/>
      <c r="G7" s="113">
        <v>145</v>
      </c>
      <c r="H7" s="113">
        <v>48</v>
      </c>
    </row>
    <row r="8" spans="1:8">
      <c r="A8" s="112" t="s">
        <v>1354</v>
      </c>
      <c r="B8" s="113">
        <f t="shared" si="1"/>
        <v>3524</v>
      </c>
      <c r="C8" s="113">
        <v>1100</v>
      </c>
      <c r="D8" s="113">
        <v>759</v>
      </c>
      <c r="E8" s="113">
        <v>1391</v>
      </c>
      <c r="F8" s="113">
        <v>269</v>
      </c>
      <c r="G8" s="113">
        <v>5</v>
      </c>
      <c r="H8" s="113"/>
    </row>
    <row r="9" spans="1:8">
      <c r="A9" s="112" t="s">
        <v>1355</v>
      </c>
      <c r="B9" s="113">
        <f t="shared" si="1"/>
        <v>7056</v>
      </c>
      <c r="C9" s="113">
        <v>4521</v>
      </c>
      <c r="D9" s="113">
        <v>1673</v>
      </c>
      <c r="E9" s="113">
        <v>603</v>
      </c>
      <c r="F9" s="113"/>
      <c r="G9" s="113">
        <v>61</v>
      </c>
      <c r="H9" s="113">
        <v>198</v>
      </c>
    </row>
    <row r="10" spans="1:8">
      <c r="A10" s="112" t="s">
        <v>1356</v>
      </c>
      <c r="B10" s="113">
        <f t="shared" si="1"/>
        <v>4958</v>
      </c>
      <c r="C10" s="113">
        <v>4958</v>
      </c>
      <c r="D10" s="113"/>
      <c r="E10" s="113"/>
      <c r="F10" s="113"/>
      <c r="G10" s="113"/>
      <c r="H10" s="113"/>
    </row>
    <row r="11" spans="1:8">
      <c r="A11" s="112" t="s">
        <v>1202</v>
      </c>
      <c r="B11" s="113">
        <f t="shared" si="1"/>
        <v>2714</v>
      </c>
      <c r="C11" s="113">
        <v>2056</v>
      </c>
      <c r="D11" s="113">
        <v>488</v>
      </c>
      <c r="E11" s="113"/>
      <c r="F11" s="113">
        <v>8</v>
      </c>
      <c r="G11" s="113">
        <v>31</v>
      </c>
      <c r="H11" s="113">
        <v>131</v>
      </c>
    </row>
    <row r="12" spans="1:8">
      <c r="A12" s="112" t="s">
        <v>1193</v>
      </c>
      <c r="B12" s="113">
        <f t="shared" si="1"/>
        <v>379422</v>
      </c>
      <c r="C12" s="113">
        <f>SUM(C13:C31)</f>
        <v>171840</v>
      </c>
      <c r="D12" s="113">
        <f t="shared" ref="D12:H12" si="3">SUM(D13:D31)</f>
        <v>84919</v>
      </c>
      <c r="E12" s="113">
        <f t="shared" si="3"/>
        <v>96288</v>
      </c>
      <c r="F12" s="113">
        <f t="shared" si="3"/>
        <v>2894</v>
      </c>
      <c r="G12" s="113">
        <f t="shared" si="3"/>
        <v>9453</v>
      </c>
      <c r="H12" s="113">
        <f t="shared" si="3"/>
        <v>14028</v>
      </c>
    </row>
    <row r="13" spans="1:8">
      <c r="A13" s="112" t="s">
        <v>1357</v>
      </c>
      <c r="B13" s="113">
        <f t="shared" si="1"/>
        <v>5202</v>
      </c>
      <c r="C13" s="113">
        <v>526</v>
      </c>
      <c r="D13" s="113">
        <v>2022</v>
      </c>
      <c r="E13" s="113">
        <v>2604</v>
      </c>
      <c r="F13" s="113"/>
      <c r="G13" s="113">
        <v>50</v>
      </c>
      <c r="H13" s="113"/>
    </row>
    <row r="14" spans="1:8">
      <c r="A14" s="112" t="s">
        <v>1358</v>
      </c>
      <c r="B14" s="113">
        <f t="shared" si="1"/>
        <v>170897</v>
      </c>
      <c r="C14" s="113">
        <v>80000</v>
      </c>
      <c r="D14" s="113">
        <v>42795</v>
      </c>
      <c r="E14" s="113">
        <v>38424</v>
      </c>
      <c r="F14" s="113"/>
      <c r="G14" s="113">
        <v>3426</v>
      </c>
      <c r="H14" s="113">
        <v>6252</v>
      </c>
    </row>
    <row r="15" spans="1:8">
      <c r="A15" s="112" t="s">
        <v>1359</v>
      </c>
      <c r="B15" s="113">
        <f t="shared" si="1"/>
        <v>22472</v>
      </c>
      <c r="C15" s="113">
        <v>1754</v>
      </c>
      <c r="D15" s="113">
        <v>12950</v>
      </c>
      <c r="E15" s="113">
        <v>7463</v>
      </c>
      <c r="F15" s="113"/>
      <c r="G15" s="113">
        <v>54</v>
      </c>
      <c r="H15" s="113">
        <v>251</v>
      </c>
    </row>
    <row r="16" spans="1:8">
      <c r="A16" s="112" t="s">
        <v>1360</v>
      </c>
      <c r="B16" s="113">
        <f t="shared" si="1"/>
        <v>26415</v>
      </c>
      <c r="C16" s="113">
        <v>14111</v>
      </c>
      <c r="D16" s="113">
        <v>1600</v>
      </c>
      <c r="E16" s="113">
        <v>9182</v>
      </c>
      <c r="F16" s="113">
        <v>1290</v>
      </c>
      <c r="G16" s="113">
        <v>25</v>
      </c>
      <c r="H16" s="113">
        <v>207</v>
      </c>
    </row>
    <row r="17" spans="1:8">
      <c r="A17" s="112" t="s">
        <v>1361</v>
      </c>
      <c r="B17" s="113">
        <f t="shared" si="1"/>
        <v>0</v>
      </c>
      <c r="C17" s="113"/>
      <c r="D17" s="113"/>
      <c r="E17" s="113"/>
      <c r="F17" s="113"/>
      <c r="G17" s="113"/>
      <c r="H17" s="113"/>
    </row>
    <row r="18" spans="1:8">
      <c r="A18" s="112" t="s">
        <v>1362</v>
      </c>
      <c r="B18" s="113">
        <f t="shared" si="1"/>
        <v>356</v>
      </c>
      <c r="C18" s="113"/>
      <c r="D18" s="113">
        <v>-28</v>
      </c>
      <c r="E18" s="113">
        <v>384</v>
      </c>
      <c r="F18" s="113"/>
      <c r="G18" s="113"/>
      <c r="H18" s="113"/>
    </row>
    <row r="19" spans="1:8">
      <c r="A19" s="112" t="s">
        <v>1363</v>
      </c>
      <c r="B19" s="113">
        <f t="shared" si="1"/>
        <v>0</v>
      </c>
      <c r="C19" s="113"/>
      <c r="D19" s="113"/>
      <c r="E19" s="113"/>
      <c r="F19" s="113"/>
      <c r="G19" s="113"/>
      <c r="H19" s="113"/>
    </row>
    <row r="20" spans="1:8">
      <c r="A20" s="112" t="s">
        <v>1364</v>
      </c>
      <c r="B20" s="113">
        <f t="shared" si="1"/>
        <v>4757</v>
      </c>
      <c r="C20" s="113">
        <v>4727</v>
      </c>
      <c r="D20" s="113"/>
      <c r="E20" s="113"/>
      <c r="F20" s="113"/>
      <c r="G20" s="113">
        <v>8</v>
      </c>
      <c r="H20" s="113">
        <v>22</v>
      </c>
    </row>
    <row r="21" spans="1:8">
      <c r="A21" s="112" t="s">
        <v>1365</v>
      </c>
      <c r="B21" s="113">
        <f t="shared" si="1"/>
        <v>16061</v>
      </c>
      <c r="C21" s="113">
        <v>4000</v>
      </c>
      <c r="D21" s="113">
        <v>4680</v>
      </c>
      <c r="E21" s="113">
        <v>5745</v>
      </c>
      <c r="F21" s="113"/>
      <c r="G21" s="113">
        <v>363</v>
      </c>
      <c r="H21" s="113">
        <v>1273</v>
      </c>
    </row>
    <row r="22" spans="1:8">
      <c r="A22" s="112" t="s">
        <v>1366</v>
      </c>
      <c r="B22" s="113">
        <f t="shared" si="1"/>
        <v>52927</v>
      </c>
      <c r="C22" s="113">
        <v>36829</v>
      </c>
      <c r="D22" s="113"/>
      <c r="E22" s="113">
        <v>12123</v>
      </c>
      <c r="F22" s="113">
        <v>500</v>
      </c>
      <c r="G22" s="113">
        <v>2635</v>
      </c>
      <c r="H22" s="113">
        <v>840</v>
      </c>
    </row>
    <row r="23" spans="1:8">
      <c r="A23" s="112" t="s">
        <v>1367</v>
      </c>
      <c r="B23" s="113">
        <f t="shared" si="1"/>
        <v>8</v>
      </c>
      <c r="C23" s="113"/>
      <c r="D23" s="113"/>
      <c r="E23" s="113"/>
      <c r="F23" s="113"/>
      <c r="G23" s="113">
        <v>1</v>
      </c>
      <c r="H23" s="113">
        <v>7</v>
      </c>
    </row>
    <row r="24" spans="1:8">
      <c r="A24" s="112" t="s">
        <v>1368</v>
      </c>
      <c r="B24" s="113">
        <f t="shared" si="1"/>
        <v>4387</v>
      </c>
      <c r="C24" s="113">
        <v>42</v>
      </c>
      <c r="D24" s="113"/>
      <c r="E24" s="113">
        <v>3624</v>
      </c>
      <c r="F24" s="113">
        <v>52</v>
      </c>
      <c r="G24" s="113">
        <v>198</v>
      </c>
      <c r="H24" s="113">
        <v>471</v>
      </c>
    </row>
    <row r="25" spans="1:8">
      <c r="A25" s="112" t="s">
        <v>1369</v>
      </c>
      <c r="B25" s="113">
        <f t="shared" si="1"/>
        <v>4588</v>
      </c>
      <c r="C25" s="113"/>
      <c r="D25" s="113">
        <v>2283</v>
      </c>
      <c r="E25" s="113">
        <v>2305</v>
      </c>
      <c r="F25" s="113"/>
      <c r="G25" s="113"/>
      <c r="H25" s="113"/>
    </row>
    <row r="26" spans="1:8">
      <c r="A26" s="112" t="s">
        <v>1370</v>
      </c>
      <c r="B26" s="113">
        <f t="shared" si="1"/>
        <v>6098</v>
      </c>
      <c r="C26" s="113"/>
      <c r="D26" s="113">
        <v>2744</v>
      </c>
      <c r="E26" s="113">
        <v>1899</v>
      </c>
      <c r="F26" s="113"/>
      <c r="G26" s="113">
        <v>707</v>
      </c>
      <c r="H26" s="113">
        <v>748</v>
      </c>
    </row>
    <row r="27" spans="1:8">
      <c r="A27" s="112" t="s">
        <v>1371</v>
      </c>
      <c r="B27" s="113">
        <f t="shared" si="1"/>
        <v>240</v>
      </c>
      <c r="C27" s="113"/>
      <c r="D27" s="113">
        <v>140</v>
      </c>
      <c r="E27" s="113"/>
      <c r="F27" s="113"/>
      <c r="G27" s="113"/>
      <c r="H27" s="113">
        <v>100</v>
      </c>
    </row>
    <row r="28" spans="1:8">
      <c r="A28" s="112" t="s">
        <v>1372</v>
      </c>
      <c r="B28" s="113">
        <f t="shared" si="1"/>
        <v>0</v>
      </c>
      <c r="C28" s="113"/>
      <c r="D28" s="113"/>
      <c r="E28" s="113"/>
      <c r="F28" s="113"/>
      <c r="G28" s="113"/>
      <c r="H28" s="113"/>
    </row>
    <row r="29" spans="1:8">
      <c r="A29" s="112" t="s">
        <v>1373</v>
      </c>
      <c r="B29" s="113">
        <f t="shared" si="1"/>
        <v>1702</v>
      </c>
      <c r="C29" s="113"/>
      <c r="D29" s="113"/>
      <c r="E29" s="113"/>
      <c r="F29" s="113">
        <v>282</v>
      </c>
      <c r="G29" s="113">
        <v>219</v>
      </c>
      <c r="H29" s="113">
        <v>1201</v>
      </c>
    </row>
    <row r="30" spans="1:8">
      <c r="A30" s="112" t="s">
        <v>1374</v>
      </c>
      <c r="B30" s="113">
        <f t="shared" si="1"/>
        <v>43274</v>
      </c>
      <c r="C30" s="113">
        <v>14989</v>
      </c>
      <c r="D30" s="113">
        <v>13903</v>
      </c>
      <c r="E30" s="113">
        <v>12395</v>
      </c>
      <c r="F30" s="113"/>
      <c r="G30" s="113">
        <v>1029</v>
      </c>
      <c r="H30" s="113">
        <v>958</v>
      </c>
    </row>
    <row r="31" spans="1:8">
      <c r="A31" s="112" t="s">
        <v>1375</v>
      </c>
      <c r="B31" s="113">
        <f t="shared" si="1"/>
        <v>20038</v>
      </c>
      <c r="C31" s="113">
        <v>14862</v>
      </c>
      <c r="D31" s="113">
        <v>1830</v>
      </c>
      <c r="E31" s="113">
        <v>140</v>
      </c>
      <c r="F31" s="113">
        <v>770</v>
      </c>
      <c r="G31" s="113">
        <v>738</v>
      </c>
      <c r="H31" s="113">
        <v>1698</v>
      </c>
    </row>
    <row r="32" spans="1:8">
      <c r="A32" s="112" t="s">
        <v>1194</v>
      </c>
      <c r="B32" s="113">
        <f t="shared" si="1"/>
        <v>23915</v>
      </c>
      <c r="C32" s="113">
        <v>8928</v>
      </c>
      <c r="D32" s="113"/>
      <c r="E32" s="113"/>
      <c r="F32" s="113">
        <v>8608</v>
      </c>
      <c r="G32" s="113">
        <v>5687</v>
      </c>
      <c r="H32" s="113">
        <v>692</v>
      </c>
    </row>
    <row r="33" spans="1:8">
      <c r="A33" s="176" t="s">
        <v>1351</v>
      </c>
      <c r="B33" s="113">
        <v>77</v>
      </c>
      <c r="C33" s="113"/>
      <c r="D33" s="113"/>
      <c r="E33" s="113"/>
      <c r="F33" s="113">
        <v>20</v>
      </c>
      <c r="G33" s="113">
        <v>57</v>
      </c>
      <c r="H33" s="113"/>
    </row>
    <row r="34" spans="1:8">
      <c r="A34" s="176" t="s">
        <v>1352</v>
      </c>
      <c r="B34" s="113">
        <v>2737</v>
      </c>
      <c r="C34" s="113">
        <v>2660</v>
      </c>
      <c r="D34" s="113"/>
      <c r="E34" s="113"/>
      <c r="F34" s="113"/>
      <c r="G34" s="113">
        <v>77</v>
      </c>
      <c r="H34" s="113"/>
    </row>
    <row r="35" spans="1:8">
      <c r="A35" s="176" t="s">
        <v>1376</v>
      </c>
      <c r="B35" s="113">
        <v>1033</v>
      </c>
      <c r="C35" s="113">
        <v>1000</v>
      </c>
      <c r="D35" s="113"/>
      <c r="E35" s="113"/>
      <c r="F35" s="113"/>
      <c r="G35" s="113">
        <v>33</v>
      </c>
      <c r="H35" s="113"/>
    </row>
    <row r="36" spans="1:8">
      <c r="A36" s="176" t="s">
        <v>1377</v>
      </c>
      <c r="B36" s="113">
        <v>165</v>
      </c>
      <c r="C36" s="113"/>
      <c r="D36" s="113"/>
      <c r="E36" s="113"/>
      <c r="F36" s="113">
        <v>165</v>
      </c>
      <c r="G36" s="113"/>
      <c r="H36" s="113"/>
    </row>
    <row r="37" spans="1:8">
      <c r="A37" s="176" t="s">
        <v>1378</v>
      </c>
      <c r="B37" s="113">
        <v>421</v>
      </c>
      <c r="C37" s="113">
        <v>418</v>
      </c>
      <c r="D37" s="113"/>
      <c r="E37" s="113"/>
      <c r="F37" s="113"/>
      <c r="G37" s="113">
        <v>3</v>
      </c>
      <c r="H37" s="113"/>
    </row>
    <row r="38" spans="1:8">
      <c r="A38" s="176" t="s">
        <v>1379</v>
      </c>
      <c r="B38" s="113">
        <v>7010</v>
      </c>
      <c r="C38" s="113">
        <v>4850</v>
      </c>
      <c r="D38" s="113"/>
      <c r="E38" s="113"/>
      <c r="F38" s="113">
        <v>1633</v>
      </c>
      <c r="G38" s="113">
        <v>527</v>
      </c>
      <c r="H38" s="113"/>
    </row>
    <row r="39" spans="1:8">
      <c r="A39" s="176" t="s">
        <v>1380</v>
      </c>
      <c r="B39" s="113">
        <v>172</v>
      </c>
      <c r="C39" s="113"/>
      <c r="D39" s="113"/>
      <c r="E39" s="113"/>
      <c r="F39" s="113">
        <v>100</v>
      </c>
      <c r="G39" s="113">
        <v>72</v>
      </c>
      <c r="H39" s="113"/>
    </row>
    <row r="40" spans="1:8">
      <c r="A40" s="176" t="s">
        <v>1381</v>
      </c>
      <c r="B40" s="113">
        <v>397</v>
      </c>
      <c r="C40" s="113"/>
      <c r="D40" s="113"/>
      <c r="E40" s="113"/>
      <c r="F40" s="113"/>
      <c r="G40" s="113">
        <v>134</v>
      </c>
      <c r="H40" s="113">
        <v>263</v>
      </c>
    </row>
    <row r="41" spans="1:8">
      <c r="A41" s="176" t="s">
        <v>1382</v>
      </c>
      <c r="B41" s="113">
        <v>350</v>
      </c>
      <c r="C41" s="113"/>
      <c r="D41" s="113"/>
      <c r="E41" s="113"/>
      <c r="F41" s="113">
        <v>350</v>
      </c>
      <c r="G41" s="113"/>
      <c r="H41" s="113"/>
    </row>
    <row r="42" spans="1:8">
      <c r="A42" s="176" t="s">
        <v>1383</v>
      </c>
      <c r="B42" s="113">
        <v>2139</v>
      </c>
      <c r="C42" s="113"/>
      <c r="D42" s="113"/>
      <c r="E42" s="113"/>
      <c r="F42" s="113">
        <v>140</v>
      </c>
      <c r="G42" s="113">
        <v>1570</v>
      </c>
      <c r="H42" s="113">
        <v>429</v>
      </c>
    </row>
    <row r="43" spans="1:8">
      <c r="A43" s="176" t="s">
        <v>1384</v>
      </c>
      <c r="B43" s="113">
        <v>405</v>
      </c>
      <c r="C43" s="113"/>
      <c r="D43" s="113"/>
      <c r="E43" s="113"/>
      <c r="F43" s="113"/>
      <c r="G43" s="113">
        <v>405</v>
      </c>
      <c r="H43" s="113"/>
    </row>
    <row r="44" spans="1:8">
      <c r="A44" s="176" t="s">
        <v>1385</v>
      </c>
      <c r="B44" s="113">
        <v>3050</v>
      </c>
      <c r="C44" s="113"/>
      <c r="D44" s="113"/>
      <c r="E44" s="113"/>
      <c r="F44" s="113">
        <v>3050</v>
      </c>
      <c r="G44" s="113"/>
      <c r="H44" s="113"/>
    </row>
    <row r="45" spans="1:8">
      <c r="A45" s="176" t="s">
        <v>1386</v>
      </c>
      <c r="B45" s="113">
        <v>33</v>
      </c>
      <c r="C45" s="113"/>
      <c r="D45" s="113"/>
      <c r="E45" s="113"/>
      <c r="F45" s="113">
        <v>0</v>
      </c>
      <c r="G45" s="113">
        <v>33</v>
      </c>
      <c r="H45" s="113"/>
    </row>
    <row r="46" spans="1:8">
      <c r="A46" s="176" t="s">
        <v>1387</v>
      </c>
      <c r="B46" s="113">
        <v>49</v>
      </c>
      <c r="C46" s="113"/>
      <c r="D46" s="113"/>
      <c r="E46" s="113"/>
      <c r="F46" s="113"/>
      <c r="G46" s="113">
        <v>49</v>
      </c>
      <c r="H46" s="113"/>
    </row>
    <row r="47" spans="1:8">
      <c r="A47" s="176" t="s">
        <v>1388</v>
      </c>
      <c r="B47" s="113">
        <v>5648</v>
      </c>
      <c r="C47" s="113"/>
      <c r="D47" s="113"/>
      <c r="E47" s="113"/>
      <c r="F47" s="113">
        <v>3000</v>
      </c>
      <c r="G47" s="113">
        <v>2648</v>
      </c>
      <c r="H47" s="113"/>
    </row>
    <row r="48" spans="1:8">
      <c r="A48" s="176" t="s">
        <v>1389</v>
      </c>
      <c r="B48" s="113">
        <v>24</v>
      </c>
      <c r="C48" s="113"/>
      <c r="D48" s="113"/>
      <c r="E48" s="113"/>
      <c r="F48" s="113"/>
      <c r="G48" s="113">
        <v>24</v>
      </c>
      <c r="H48" s="113"/>
    </row>
    <row r="49" spans="1:8">
      <c r="A49" s="176" t="s">
        <v>1390</v>
      </c>
      <c r="B49" s="113">
        <v>205</v>
      </c>
      <c r="C49" s="113"/>
      <c r="D49" s="113"/>
      <c r="E49" s="113"/>
      <c r="F49" s="113">
        <v>150</v>
      </c>
      <c r="G49" s="113">
        <v>55</v>
      </c>
      <c r="H49" s="113"/>
    </row>
  </sheetData>
  <mergeCells count="1">
    <mergeCell ref="A2:H2"/>
  </mergeCells>
  <phoneticPr fontId="3" type="noConversion"/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2"/>
  <sheetViews>
    <sheetView workbookViewId="0">
      <selection activeCell="B23" sqref="B23"/>
    </sheetView>
  </sheetViews>
  <sheetFormatPr defaultRowHeight="14.25"/>
  <cols>
    <col min="1" max="1" width="50.625" style="31" customWidth="1"/>
    <col min="2" max="2" width="25.75" style="31" customWidth="1"/>
    <col min="3" max="16384" width="9" style="31"/>
  </cols>
  <sheetData>
    <row r="1" spans="1:2" s="30" customFormat="1" ht="20.100000000000001" customHeight="1">
      <c r="A1" s="105" t="s">
        <v>1340</v>
      </c>
      <c r="B1" s="29"/>
    </row>
    <row r="2" spans="1:2" s="147" customFormat="1" ht="30" customHeight="1">
      <c r="A2" s="186" t="s">
        <v>1143</v>
      </c>
      <c r="B2" s="186"/>
    </row>
    <row r="3" spans="1:2" s="162" customFormat="1" ht="20.100000000000001" customHeight="1">
      <c r="A3" s="163"/>
      <c r="B3" s="164" t="s">
        <v>1</v>
      </c>
    </row>
    <row r="4" spans="1:2" s="33" customFormat="1" ht="29.25" customHeight="1">
      <c r="A4" s="32" t="s">
        <v>1159</v>
      </c>
      <c r="B4" s="32" t="s">
        <v>2</v>
      </c>
    </row>
    <row r="5" spans="1:2" s="33" customFormat="1" ht="29.25" customHeight="1">
      <c r="A5" s="34" t="s">
        <v>54</v>
      </c>
      <c r="B5" s="18">
        <v>330970</v>
      </c>
    </row>
    <row r="6" spans="1:2" s="33" customFormat="1" ht="29.25" customHeight="1">
      <c r="A6" s="34" t="s">
        <v>55</v>
      </c>
      <c r="B6" s="18">
        <v>2170</v>
      </c>
    </row>
    <row r="7" spans="1:2" s="33" customFormat="1" ht="29.25" customHeight="1">
      <c r="A7" s="34" t="s">
        <v>56</v>
      </c>
      <c r="B7" s="18">
        <v>2100</v>
      </c>
    </row>
    <row r="8" spans="1:2" s="33" customFormat="1" ht="29.25" customHeight="1">
      <c r="A8" s="35"/>
      <c r="B8" s="18"/>
    </row>
    <row r="9" spans="1:2" s="33" customFormat="1" ht="29.25" customHeight="1">
      <c r="A9" s="36" t="s">
        <v>57</v>
      </c>
      <c r="B9" s="16">
        <f>SUM(B5:B7)</f>
        <v>335240</v>
      </c>
    </row>
    <row r="10" spans="1:2" s="33" customFormat="1" ht="29.25" customHeight="1">
      <c r="A10" s="37"/>
      <c r="B10" s="18"/>
    </row>
    <row r="11" spans="1:2" s="33" customFormat="1" ht="29.25" customHeight="1">
      <c r="A11" s="37" t="s">
        <v>24</v>
      </c>
      <c r="B11" s="18"/>
    </row>
    <row r="12" spans="1:2" s="33" customFormat="1" ht="29.25" customHeight="1">
      <c r="A12" s="37" t="s">
        <v>25</v>
      </c>
      <c r="B12" s="18"/>
    </row>
    <row r="13" spans="1:2" s="33" customFormat="1" ht="29.25" customHeight="1">
      <c r="A13" s="37" t="s">
        <v>26</v>
      </c>
      <c r="B13" s="19"/>
    </row>
    <row r="14" spans="1:2" s="33" customFormat="1" ht="29.25" customHeight="1">
      <c r="A14" s="37" t="s">
        <v>58</v>
      </c>
      <c r="B14" s="19">
        <v>560</v>
      </c>
    </row>
    <row r="15" spans="1:2" s="33" customFormat="1" ht="29.25" customHeight="1">
      <c r="A15" s="37"/>
      <c r="B15" s="19"/>
    </row>
    <row r="16" spans="1:2" s="33" customFormat="1" ht="29.25" customHeight="1">
      <c r="A16" s="38" t="s">
        <v>27</v>
      </c>
      <c r="B16" s="39">
        <f>B9+B11+B12+B14</f>
        <v>335800</v>
      </c>
    </row>
    <row r="17" s="33" customFormat="1" ht="13.5"/>
    <row r="18" s="33" customFormat="1" ht="13.5"/>
    <row r="19" s="33" customFormat="1" ht="13.5"/>
    <row r="20" s="33" customFormat="1" ht="13.5"/>
    <row r="21" s="33" customFormat="1" ht="13.5"/>
    <row r="22" s="33" customFormat="1" ht="13.5"/>
    <row r="23" s="33" customFormat="1" ht="13.5"/>
    <row r="24" s="33" customFormat="1" ht="13.5"/>
    <row r="25" s="33" customFormat="1" ht="13.5"/>
    <row r="26" s="33" customFormat="1" ht="13.5"/>
    <row r="27" s="33" customFormat="1" ht="13.5"/>
    <row r="28" s="33" customFormat="1" ht="13.5"/>
    <row r="29" s="33" customFormat="1" ht="13.5"/>
    <row r="30" s="33" customFormat="1" ht="13.5"/>
    <row r="31" s="33" customFormat="1" ht="13.5"/>
    <row r="32" s="33" customFormat="1" ht="13.5"/>
    <row r="33" s="33" customFormat="1" ht="13.5"/>
    <row r="34" s="33" customFormat="1" ht="13.5"/>
    <row r="35" s="33" customFormat="1" ht="13.5"/>
    <row r="36" s="33" customFormat="1" ht="13.5"/>
    <row r="37" s="33" customFormat="1" ht="13.5"/>
    <row r="38" s="33" customFormat="1" ht="13.5"/>
    <row r="39" s="33" customFormat="1" ht="13.5"/>
    <row r="40" s="33" customFormat="1" ht="13.5"/>
    <row r="41" s="33" customFormat="1" ht="13.5"/>
    <row r="42" s="33" customFormat="1" ht="13.5"/>
    <row r="43" s="33" customFormat="1" ht="13.5"/>
    <row r="44" s="33" customFormat="1" ht="13.5"/>
    <row r="45" s="33" customFormat="1" ht="13.5"/>
    <row r="46" s="33" customFormat="1" ht="13.5"/>
    <row r="47" s="33" customFormat="1" ht="13.5"/>
    <row r="48" s="33" customFormat="1" ht="13.5"/>
    <row r="49" s="33" customFormat="1" ht="13.5"/>
    <row r="50" s="33" customFormat="1" ht="13.5"/>
    <row r="51" s="33" customFormat="1" ht="13.5"/>
    <row r="52" s="33" customFormat="1" ht="13.5"/>
    <row r="53" s="33" customFormat="1" ht="13.5"/>
    <row r="54" s="33" customFormat="1" ht="13.5"/>
    <row r="55" s="33" customFormat="1" ht="13.5"/>
    <row r="56" s="33" customFormat="1" ht="13.5"/>
    <row r="57" s="33" customFormat="1" ht="13.5"/>
    <row r="58" s="33" customFormat="1" ht="13.5"/>
    <row r="59" s="33" customFormat="1" ht="13.5"/>
    <row r="60" s="33" customFormat="1" ht="13.5"/>
    <row r="61" s="33" customFormat="1" ht="13.5"/>
    <row r="62" s="33" customFormat="1" ht="13.5"/>
    <row r="63" s="33" customFormat="1" ht="13.5"/>
    <row r="64" s="33" customFormat="1" ht="13.5"/>
    <row r="65" s="33" customFormat="1" ht="13.5"/>
    <row r="66" s="33" customFormat="1" ht="13.5"/>
    <row r="67" s="33" customFormat="1" ht="13.5"/>
    <row r="68" s="33" customFormat="1" ht="13.5"/>
    <row r="69" s="33" customFormat="1" ht="13.5"/>
    <row r="70" s="33" customFormat="1" ht="13.5"/>
    <row r="71" s="33" customFormat="1" ht="13.5"/>
    <row r="72" s="33" customFormat="1" ht="13.5"/>
    <row r="73" s="33" customFormat="1" ht="13.5"/>
    <row r="74" s="33" customFormat="1" ht="13.5"/>
    <row r="75" s="33" customFormat="1" ht="13.5"/>
    <row r="76" s="33" customFormat="1" ht="13.5"/>
    <row r="77" s="33" customFormat="1" ht="13.5"/>
    <row r="78" s="33" customFormat="1" ht="13.5"/>
    <row r="79" s="33" customFormat="1" ht="13.5"/>
    <row r="80" s="33" customFormat="1" ht="13.5"/>
    <row r="81" s="33" customFormat="1" ht="13.5"/>
    <row r="82" s="33" customFormat="1" ht="13.5"/>
    <row r="83" s="33" customFormat="1" ht="13.5"/>
    <row r="84" s="33" customFormat="1" ht="13.5"/>
    <row r="85" s="33" customFormat="1" ht="13.5"/>
    <row r="86" s="33" customFormat="1" ht="13.5"/>
    <row r="87" s="33" customFormat="1" ht="13.5"/>
    <row r="88" s="33" customFormat="1" ht="13.5"/>
    <row r="89" s="33" customFormat="1" ht="13.5"/>
    <row r="90" s="33" customFormat="1" ht="13.5"/>
    <row r="91" s="33" customFormat="1" ht="13.5"/>
    <row r="92" s="33" customFormat="1" ht="13.5"/>
    <row r="93" s="33" customFormat="1" ht="13.5"/>
    <row r="94" s="33" customFormat="1" ht="13.5"/>
    <row r="95" s="33" customFormat="1" ht="13.5"/>
    <row r="96" s="33" customFormat="1" ht="13.5"/>
    <row r="97" spans="1:2" s="33" customFormat="1" ht="13.5"/>
    <row r="98" spans="1:2">
      <c r="A98" s="33"/>
      <c r="B98" s="33"/>
    </row>
    <row r="99" spans="1:2">
      <c r="A99" s="33"/>
      <c r="B99" s="33"/>
    </row>
    <row r="100" spans="1:2">
      <c r="A100" s="33"/>
      <c r="B100" s="33"/>
    </row>
    <row r="101" spans="1:2">
      <c r="A101" s="33"/>
      <c r="B101" s="33"/>
    </row>
    <row r="102" spans="1:2">
      <c r="A102" s="33"/>
      <c r="B102" s="33"/>
    </row>
    <row r="103" spans="1:2">
      <c r="A103" s="33"/>
      <c r="B103" s="33"/>
    </row>
    <row r="104" spans="1:2">
      <c r="A104" s="33"/>
      <c r="B104" s="33"/>
    </row>
    <row r="105" spans="1:2">
      <c r="A105" s="33"/>
      <c r="B105" s="33"/>
    </row>
    <row r="106" spans="1:2">
      <c r="A106" s="33"/>
      <c r="B106" s="33"/>
    </row>
    <row r="107" spans="1:2">
      <c r="A107" s="33"/>
      <c r="B107" s="33"/>
    </row>
    <row r="108" spans="1:2">
      <c r="A108" s="33"/>
      <c r="B108" s="33"/>
    </row>
    <row r="109" spans="1:2">
      <c r="A109" s="33"/>
      <c r="B109" s="33"/>
    </row>
    <row r="110" spans="1:2">
      <c r="A110" s="33"/>
      <c r="B110" s="33"/>
    </row>
    <row r="111" spans="1:2">
      <c r="A111" s="33"/>
      <c r="B111" s="33"/>
    </row>
    <row r="112" spans="1:2">
      <c r="A112" s="33"/>
      <c r="B112" s="33"/>
    </row>
    <row r="113" spans="1:2">
      <c r="A113" s="33"/>
      <c r="B113" s="33"/>
    </row>
    <row r="114" spans="1:2">
      <c r="A114" s="33"/>
      <c r="B114" s="33"/>
    </row>
    <row r="115" spans="1:2">
      <c r="A115" s="33"/>
      <c r="B115" s="33"/>
    </row>
    <row r="116" spans="1:2">
      <c r="A116" s="33"/>
      <c r="B116" s="33"/>
    </row>
    <row r="117" spans="1:2">
      <c r="A117" s="33"/>
      <c r="B117" s="33"/>
    </row>
    <row r="118" spans="1:2">
      <c r="A118" s="33"/>
      <c r="B118" s="33"/>
    </row>
    <row r="119" spans="1:2">
      <c r="A119" s="33"/>
      <c r="B119" s="33"/>
    </row>
    <row r="120" spans="1:2">
      <c r="A120" s="33"/>
      <c r="B120" s="33"/>
    </row>
    <row r="121" spans="1:2">
      <c r="A121" s="33"/>
      <c r="B121" s="33"/>
    </row>
    <row r="122" spans="1:2">
      <c r="A122" s="33"/>
      <c r="B122" s="33"/>
    </row>
    <row r="123" spans="1:2">
      <c r="A123" s="33"/>
      <c r="B123" s="33"/>
    </row>
    <row r="124" spans="1:2">
      <c r="A124" s="33"/>
      <c r="B124" s="33"/>
    </row>
    <row r="125" spans="1:2">
      <c r="A125" s="33"/>
      <c r="B125" s="33"/>
    </row>
    <row r="126" spans="1:2">
      <c r="A126" s="33"/>
      <c r="B126" s="33"/>
    </row>
    <row r="127" spans="1:2">
      <c r="A127" s="33"/>
      <c r="B127" s="33"/>
    </row>
    <row r="128" spans="1:2">
      <c r="A128" s="33"/>
      <c r="B128" s="33"/>
    </row>
    <row r="129" spans="1:2">
      <c r="A129" s="33"/>
      <c r="B129" s="33"/>
    </row>
    <row r="130" spans="1:2">
      <c r="A130" s="33"/>
      <c r="B130" s="33"/>
    </row>
    <row r="131" spans="1:2">
      <c r="A131" s="33"/>
      <c r="B131" s="33"/>
    </row>
    <row r="132" spans="1:2">
      <c r="A132" s="33"/>
      <c r="B132" s="33"/>
    </row>
    <row r="133" spans="1:2">
      <c r="A133" s="33"/>
      <c r="B133" s="33"/>
    </row>
    <row r="134" spans="1:2">
      <c r="A134" s="33"/>
      <c r="B134" s="33"/>
    </row>
    <row r="135" spans="1:2">
      <c r="A135" s="33"/>
      <c r="B135" s="33"/>
    </row>
    <row r="136" spans="1:2">
      <c r="A136" s="33"/>
      <c r="B136" s="33"/>
    </row>
    <row r="137" spans="1:2">
      <c r="A137" s="33"/>
      <c r="B137" s="33"/>
    </row>
    <row r="138" spans="1:2">
      <c r="A138" s="33"/>
      <c r="B138" s="33"/>
    </row>
    <row r="139" spans="1:2">
      <c r="A139" s="33"/>
      <c r="B139" s="33"/>
    </row>
    <row r="140" spans="1:2">
      <c r="A140" s="33"/>
      <c r="B140" s="33"/>
    </row>
    <row r="141" spans="1:2">
      <c r="A141" s="33"/>
      <c r="B141" s="33"/>
    </row>
    <row r="142" spans="1:2">
      <c r="A142" s="33"/>
      <c r="B142" s="33"/>
    </row>
    <row r="143" spans="1:2">
      <c r="A143" s="33"/>
      <c r="B143" s="33"/>
    </row>
    <row r="144" spans="1:2">
      <c r="A144" s="33"/>
      <c r="B144" s="33"/>
    </row>
    <row r="145" spans="1:2">
      <c r="A145" s="33"/>
      <c r="B145" s="33"/>
    </row>
    <row r="146" spans="1:2">
      <c r="A146" s="33"/>
      <c r="B146" s="33"/>
    </row>
    <row r="147" spans="1:2">
      <c r="A147" s="33"/>
      <c r="B147" s="33"/>
    </row>
    <row r="148" spans="1:2">
      <c r="A148" s="33"/>
      <c r="B148" s="33"/>
    </row>
    <row r="149" spans="1:2">
      <c r="A149" s="33"/>
      <c r="B149" s="33"/>
    </row>
    <row r="150" spans="1:2">
      <c r="A150" s="33"/>
      <c r="B150" s="33"/>
    </row>
    <row r="151" spans="1:2">
      <c r="A151" s="33"/>
      <c r="B151" s="33"/>
    </row>
    <row r="152" spans="1:2">
      <c r="A152" s="33"/>
      <c r="B152" s="33"/>
    </row>
    <row r="153" spans="1:2">
      <c r="A153" s="33"/>
      <c r="B153" s="33"/>
    </row>
    <row r="154" spans="1:2">
      <c r="A154" s="33"/>
      <c r="B154" s="33"/>
    </row>
    <row r="155" spans="1:2">
      <c r="A155" s="33"/>
      <c r="B155" s="33"/>
    </row>
    <row r="156" spans="1:2">
      <c r="A156" s="33"/>
      <c r="B156" s="33"/>
    </row>
    <row r="157" spans="1:2">
      <c r="A157" s="33"/>
      <c r="B157" s="33"/>
    </row>
    <row r="158" spans="1:2">
      <c r="A158" s="33"/>
      <c r="B158" s="33"/>
    </row>
    <row r="159" spans="1:2">
      <c r="A159" s="33"/>
      <c r="B159" s="33"/>
    </row>
    <row r="160" spans="1:2">
      <c r="A160" s="33"/>
      <c r="B160" s="33"/>
    </row>
    <row r="161" spans="1:2">
      <c r="A161" s="33"/>
      <c r="B161" s="33"/>
    </row>
    <row r="162" spans="1:2">
      <c r="A162" s="33"/>
      <c r="B162" s="33"/>
    </row>
    <row r="163" spans="1:2">
      <c r="A163" s="33"/>
      <c r="B163" s="33"/>
    </row>
    <row r="164" spans="1:2">
      <c r="A164" s="33"/>
      <c r="B164" s="33"/>
    </row>
    <row r="165" spans="1:2">
      <c r="A165" s="33"/>
      <c r="B165" s="33"/>
    </row>
    <row r="166" spans="1:2">
      <c r="A166" s="33"/>
      <c r="B166" s="33"/>
    </row>
    <row r="167" spans="1:2">
      <c r="A167" s="33"/>
      <c r="B167" s="33"/>
    </row>
    <row r="168" spans="1:2">
      <c r="A168" s="33"/>
      <c r="B168" s="33"/>
    </row>
    <row r="169" spans="1:2">
      <c r="A169" s="33"/>
      <c r="B169" s="33"/>
    </row>
    <row r="170" spans="1:2">
      <c r="A170" s="33"/>
      <c r="B170" s="33"/>
    </row>
    <row r="171" spans="1:2">
      <c r="A171" s="33"/>
      <c r="B171" s="33"/>
    </row>
    <row r="172" spans="1:2">
      <c r="A172" s="33"/>
      <c r="B172" s="33"/>
    </row>
    <row r="173" spans="1:2">
      <c r="A173" s="33"/>
      <c r="B173" s="33"/>
    </row>
    <row r="174" spans="1:2">
      <c r="A174" s="33"/>
      <c r="B174" s="33"/>
    </row>
    <row r="175" spans="1:2">
      <c r="A175" s="33"/>
      <c r="B175" s="33"/>
    </row>
    <row r="176" spans="1:2">
      <c r="A176" s="33"/>
      <c r="B176" s="33"/>
    </row>
    <row r="177" spans="1:2">
      <c r="A177" s="33"/>
      <c r="B177" s="33"/>
    </row>
    <row r="178" spans="1:2">
      <c r="A178" s="33"/>
      <c r="B178" s="33"/>
    </row>
    <row r="179" spans="1:2">
      <c r="A179" s="33"/>
      <c r="B179" s="33"/>
    </row>
    <row r="180" spans="1:2">
      <c r="A180" s="33"/>
      <c r="B180" s="33"/>
    </row>
    <row r="181" spans="1:2">
      <c r="A181" s="33"/>
      <c r="B181" s="33"/>
    </row>
    <row r="182" spans="1:2">
      <c r="A182" s="33"/>
      <c r="B182" s="33"/>
    </row>
    <row r="183" spans="1:2">
      <c r="A183" s="33"/>
      <c r="B183" s="33"/>
    </row>
    <row r="184" spans="1:2">
      <c r="A184" s="33"/>
      <c r="B184" s="33"/>
    </row>
    <row r="185" spans="1:2">
      <c r="A185" s="33"/>
      <c r="B185" s="33"/>
    </row>
    <row r="186" spans="1:2">
      <c r="A186" s="33"/>
      <c r="B186" s="33"/>
    </row>
    <row r="187" spans="1:2">
      <c r="A187" s="33"/>
      <c r="B187" s="33"/>
    </row>
    <row r="188" spans="1:2">
      <c r="A188" s="33"/>
      <c r="B188" s="33"/>
    </row>
    <row r="189" spans="1:2">
      <c r="A189" s="33"/>
      <c r="B189" s="33"/>
    </row>
    <row r="190" spans="1:2">
      <c r="A190" s="33"/>
      <c r="B190" s="33"/>
    </row>
    <row r="191" spans="1:2">
      <c r="A191" s="33"/>
      <c r="B191" s="33"/>
    </row>
    <row r="192" spans="1:2">
      <c r="A192" s="33"/>
      <c r="B192" s="33"/>
    </row>
    <row r="193" spans="1:2">
      <c r="A193" s="33"/>
      <c r="B193" s="33"/>
    </row>
    <row r="194" spans="1:2">
      <c r="A194" s="33"/>
      <c r="B194" s="33"/>
    </row>
    <row r="195" spans="1:2">
      <c r="A195" s="33"/>
      <c r="B195" s="33"/>
    </row>
    <row r="196" spans="1:2">
      <c r="A196" s="33"/>
      <c r="B196" s="33"/>
    </row>
    <row r="197" spans="1:2">
      <c r="A197" s="33"/>
      <c r="B197" s="33"/>
    </row>
    <row r="198" spans="1:2">
      <c r="A198" s="33"/>
      <c r="B198" s="33"/>
    </row>
    <row r="199" spans="1:2">
      <c r="A199" s="33"/>
      <c r="B199" s="33"/>
    </row>
    <row r="200" spans="1:2">
      <c r="A200" s="33"/>
      <c r="B200" s="33"/>
    </row>
    <row r="201" spans="1:2">
      <c r="A201" s="33"/>
      <c r="B201" s="33"/>
    </row>
    <row r="202" spans="1:2">
      <c r="A202" s="33"/>
      <c r="B202" s="33"/>
    </row>
    <row r="203" spans="1:2">
      <c r="A203" s="33"/>
      <c r="B203" s="33"/>
    </row>
    <row r="204" spans="1:2">
      <c r="A204" s="33"/>
      <c r="B204" s="33"/>
    </row>
    <row r="205" spans="1:2">
      <c r="A205" s="33"/>
      <c r="B205" s="33"/>
    </row>
    <row r="206" spans="1:2">
      <c r="A206" s="33"/>
      <c r="B206" s="33"/>
    </row>
    <row r="207" spans="1:2">
      <c r="A207" s="33"/>
      <c r="B207" s="33"/>
    </row>
    <row r="208" spans="1:2">
      <c r="A208" s="33"/>
      <c r="B208" s="33"/>
    </row>
    <row r="209" spans="1:2">
      <c r="A209" s="33"/>
      <c r="B209" s="33"/>
    </row>
    <row r="210" spans="1:2">
      <c r="A210" s="33"/>
      <c r="B210" s="33"/>
    </row>
    <row r="211" spans="1:2">
      <c r="A211" s="33"/>
      <c r="B211" s="33"/>
    </row>
    <row r="212" spans="1:2">
      <c r="A212" s="33"/>
      <c r="B212" s="33"/>
    </row>
    <row r="213" spans="1:2">
      <c r="A213" s="33"/>
      <c r="B213" s="33"/>
    </row>
    <row r="214" spans="1:2">
      <c r="A214" s="33"/>
      <c r="B214" s="33"/>
    </row>
    <row r="215" spans="1:2">
      <c r="A215" s="33"/>
      <c r="B215" s="33"/>
    </row>
    <row r="216" spans="1:2">
      <c r="A216" s="33"/>
      <c r="B216" s="33"/>
    </row>
    <row r="217" spans="1:2">
      <c r="A217" s="33"/>
      <c r="B217" s="33"/>
    </row>
    <row r="218" spans="1:2">
      <c r="A218" s="33"/>
      <c r="B218" s="33"/>
    </row>
    <row r="219" spans="1:2">
      <c r="A219" s="33"/>
      <c r="B219" s="33"/>
    </row>
    <row r="220" spans="1:2">
      <c r="A220" s="33"/>
      <c r="B220" s="33"/>
    </row>
    <row r="221" spans="1:2">
      <c r="A221" s="33"/>
      <c r="B221" s="33"/>
    </row>
    <row r="222" spans="1:2">
      <c r="A222" s="33"/>
      <c r="B222" s="33"/>
    </row>
    <row r="223" spans="1:2">
      <c r="A223" s="33"/>
      <c r="B223" s="33"/>
    </row>
    <row r="224" spans="1:2">
      <c r="A224" s="33"/>
      <c r="B224" s="33"/>
    </row>
    <row r="225" spans="1:2">
      <c r="A225" s="33"/>
      <c r="B225" s="33"/>
    </row>
    <row r="226" spans="1:2">
      <c r="A226" s="33"/>
      <c r="B226" s="33"/>
    </row>
    <row r="227" spans="1:2">
      <c r="A227" s="33"/>
      <c r="B227" s="33"/>
    </row>
    <row r="228" spans="1:2">
      <c r="A228" s="33"/>
      <c r="B228" s="33"/>
    </row>
    <row r="229" spans="1:2">
      <c r="A229" s="33"/>
      <c r="B229" s="33"/>
    </row>
    <row r="230" spans="1:2">
      <c r="A230" s="33"/>
      <c r="B230" s="33"/>
    </row>
    <row r="231" spans="1:2">
      <c r="A231" s="33"/>
      <c r="B231" s="33"/>
    </row>
    <row r="232" spans="1:2">
      <c r="A232" s="33"/>
      <c r="B232" s="33"/>
    </row>
    <row r="233" spans="1:2">
      <c r="A233" s="33"/>
      <c r="B233" s="33"/>
    </row>
    <row r="234" spans="1:2">
      <c r="A234" s="33"/>
      <c r="B234" s="33"/>
    </row>
    <row r="235" spans="1:2">
      <c r="A235" s="33"/>
      <c r="B235" s="33"/>
    </row>
    <row r="236" spans="1:2">
      <c r="A236" s="33"/>
      <c r="B236" s="33"/>
    </row>
    <row r="237" spans="1:2">
      <c r="A237" s="33"/>
      <c r="B237" s="33"/>
    </row>
    <row r="238" spans="1:2">
      <c r="A238" s="33"/>
      <c r="B238" s="33"/>
    </row>
    <row r="239" spans="1:2">
      <c r="A239" s="33"/>
      <c r="B239" s="33"/>
    </row>
    <row r="240" spans="1:2">
      <c r="A240" s="33"/>
      <c r="B240" s="33"/>
    </row>
    <row r="241" spans="1:2">
      <c r="A241" s="33"/>
      <c r="B241" s="33"/>
    </row>
    <row r="242" spans="1:2">
      <c r="A242" s="33"/>
      <c r="B242" s="33"/>
    </row>
    <row r="243" spans="1:2">
      <c r="A243" s="33"/>
      <c r="B243" s="33"/>
    </row>
    <row r="244" spans="1:2">
      <c r="A244" s="33"/>
      <c r="B244" s="33"/>
    </row>
    <row r="245" spans="1:2">
      <c r="A245" s="33"/>
      <c r="B245" s="33"/>
    </row>
    <row r="246" spans="1:2">
      <c r="A246" s="33"/>
      <c r="B246" s="33"/>
    </row>
    <row r="247" spans="1:2">
      <c r="A247" s="33"/>
      <c r="B247" s="33"/>
    </row>
    <row r="248" spans="1:2">
      <c r="A248" s="33"/>
      <c r="B248" s="33"/>
    </row>
    <row r="249" spans="1:2">
      <c r="A249" s="33"/>
      <c r="B249" s="33"/>
    </row>
    <row r="250" spans="1:2">
      <c r="A250" s="33"/>
      <c r="B250" s="33"/>
    </row>
    <row r="251" spans="1:2">
      <c r="A251" s="33"/>
      <c r="B251" s="33"/>
    </row>
    <row r="252" spans="1:2">
      <c r="A252" s="33"/>
      <c r="B252" s="33"/>
    </row>
    <row r="253" spans="1:2">
      <c r="A253" s="33"/>
      <c r="B253" s="33"/>
    </row>
    <row r="254" spans="1:2">
      <c r="A254" s="33"/>
      <c r="B254" s="33"/>
    </row>
    <row r="255" spans="1:2">
      <c r="A255" s="33"/>
      <c r="B255" s="33"/>
    </row>
    <row r="256" spans="1:2">
      <c r="A256" s="33"/>
      <c r="B256" s="33"/>
    </row>
    <row r="257" spans="1:2">
      <c r="A257" s="33"/>
      <c r="B257" s="33"/>
    </row>
    <row r="258" spans="1:2">
      <c r="A258" s="33"/>
      <c r="B258" s="33"/>
    </row>
    <row r="259" spans="1:2">
      <c r="A259" s="33"/>
      <c r="B259" s="33"/>
    </row>
    <row r="260" spans="1:2">
      <c r="A260" s="33"/>
      <c r="B260" s="33"/>
    </row>
    <row r="261" spans="1:2">
      <c r="A261" s="33"/>
      <c r="B261" s="33"/>
    </row>
    <row r="262" spans="1:2">
      <c r="A262" s="33"/>
      <c r="B262" s="33"/>
    </row>
    <row r="263" spans="1:2">
      <c r="A263" s="33"/>
      <c r="B263" s="33"/>
    </row>
    <row r="264" spans="1:2">
      <c r="A264" s="33"/>
      <c r="B264" s="33"/>
    </row>
    <row r="265" spans="1:2">
      <c r="A265" s="33"/>
      <c r="B265" s="33"/>
    </row>
    <row r="266" spans="1:2">
      <c r="A266" s="33"/>
      <c r="B266" s="33"/>
    </row>
    <row r="267" spans="1:2">
      <c r="A267" s="33"/>
      <c r="B267" s="33"/>
    </row>
    <row r="268" spans="1:2">
      <c r="A268" s="33"/>
      <c r="B268" s="33"/>
    </row>
    <row r="269" spans="1:2">
      <c r="A269" s="33"/>
      <c r="B269" s="33"/>
    </row>
    <row r="270" spans="1:2">
      <c r="A270" s="33"/>
      <c r="B270" s="33"/>
    </row>
    <row r="271" spans="1:2">
      <c r="A271" s="33"/>
      <c r="B271" s="33"/>
    </row>
    <row r="272" spans="1:2">
      <c r="A272" s="33"/>
      <c r="B272" s="33"/>
    </row>
    <row r="273" spans="1:2">
      <c r="A273" s="33"/>
      <c r="B273" s="33"/>
    </row>
    <row r="274" spans="1:2">
      <c r="A274" s="33"/>
      <c r="B274" s="33"/>
    </row>
    <row r="275" spans="1:2">
      <c r="A275" s="33"/>
      <c r="B275" s="33"/>
    </row>
    <row r="276" spans="1:2">
      <c r="A276" s="33"/>
      <c r="B276" s="33"/>
    </row>
    <row r="277" spans="1:2">
      <c r="A277" s="33"/>
      <c r="B277" s="33"/>
    </row>
    <row r="278" spans="1:2">
      <c r="A278" s="33"/>
      <c r="B278" s="33"/>
    </row>
    <row r="279" spans="1:2">
      <c r="A279" s="33"/>
      <c r="B279" s="33"/>
    </row>
    <row r="280" spans="1:2">
      <c r="A280" s="33"/>
      <c r="B280" s="33"/>
    </row>
    <row r="281" spans="1:2">
      <c r="A281" s="33"/>
      <c r="B281" s="33"/>
    </row>
    <row r="282" spans="1:2">
      <c r="A282" s="33"/>
      <c r="B282" s="33"/>
    </row>
    <row r="283" spans="1:2">
      <c r="A283" s="33"/>
      <c r="B283" s="33"/>
    </row>
    <row r="284" spans="1:2">
      <c r="A284" s="33"/>
      <c r="B284" s="33"/>
    </row>
    <row r="285" spans="1:2">
      <c r="A285" s="33"/>
      <c r="B285" s="33"/>
    </row>
    <row r="286" spans="1:2">
      <c r="A286" s="33"/>
      <c r="B286" s="33"/>
    </row>
    <row r="287" spans="1:2">
      <c r="A287" s="33"/>
      <c r="B287" s="33"/>
    </row>
    <row r="288" spans="1:2">
      <c r="A288" s="33"/>
      <c r="B288" s="33"/>
    </row>
    <row r="289" spans="1:2">
      <c r="A289" s="33"/>
      <c r="B289" s="33"/>
    </row>
    <row r="290" spans="1:2">
      <c r="A290" s="33"/>
      <c r="B290" s="33"/>
    </row>
    <row r="291" spans="1:2">
      <c r="A291" s="33"/>
      <c r="B291" s="33"/>
    </row>
    <row r="292" spans="1:2">
      <c r="A292" s="33"/>
      <c r="B292" s="33"/>
    </row>
    <row r="293" spans="1:2">
      <c r="A293" s="33"/>
      <c r="B293" s="33"/>
    </row>
    <row r="294" spans="1:2">
      <c r="A294" s="33"/>
      <c r="B294" s="33"/>
    </row>
    <row r="295" spans="1:2">
      <c r="A295" s="33"/>
      <c r="B295" s="33"/>
    </row>
    <row r="296" spans="1:2">
      <c r="A296" s="33"/>
      <c r="B296" s="33"/>
    </row>
    <row r="297" spans="1:2">
      <c r="A297" s="33"/>
      <c r="B297" s="33"/>
    </row>
    <row r="298" spans="1:2">
      <c r="A298" s="33"/>
      <c r="B298" s="33"/>
    </row>
    <row r="299" spans="1:2">
      <c r="A299" s="33"/>
      <c r="B299" s="33"/>
    </row>
    <row r="300" spans="1:2">
      <c r="A300" s="33"/>
      <c r="B300" s="33"/>
    </row>
    <row r="301" spans="1:2">
      <c r="A301" s="33"/>
      <c r="B301" s="33"/>
    </row>
    <row r="302" spans="1:2">
      <c r="A302" s="33"/>
      <c r="B302" s="33"/>
    </row>
    <row r="303" spans="1:2">
      <c r="A303" s="33"/>
      <c r="B303" s="33"/>
    </row>
    <row r="304" spans="1:2">
      <c r="A304" s="33"/>
      <c r="B304" s="33"/>
    </row>
    <row r="305" spans="1:2">
      <c r="A305" s="33"/>
      <c r="B305" s="33"/>
    </row>
    <row r="306" spans="1:2">
      <c r="A306" s="33"/>
      <c r="B306" s="33"/>
    </row>
    <row r="307" spans="1:2">
      <c r="A307" s="33"/>
      <c r="B307" s="33"/>
    </row>
    <row r="308" spans="1:2">
      <c r="A308" s="33"/>
      <c r="B308" s="33"/>
    </row>
    <row r="309" spans="1:2">
      <c r="A309" s="33"/>
      <c r="B309" s="33"/>
    </row>
    <row r="310" spans="1:2">
      <c r="A310" s="33"/>
      <c r="B310" s="33"/>
    </row>
    <row r="311" spans="1:2">
      <c r="A311" s="33"/>
      <c r="B311" s="33"/>
    </row>
    <row r="312" spans="1:2">
      <c r="A312" s="33"/>
      <c r="B312" s="33"/>
    </row>
    <row r="313" spans="1:2">
      <c r="A313" s="33"/>
      <c r="B313" s="33"/>
    </row>
    <row r="314" spans="1:2">
      <c r="A314" s="33"/>
      <c r="B314" s="33"/>
    </row>
    <row r="315" spans="1:2">
      <c r="A315" s="33"/>
      <c r="B315" s="33"/>
    </row>
    <row r="316" spans="1:2">
      <c r="A316" s="33"/>
      <c r="B316" s="33"/>
    </row>
    <row r="317" spans="1:2">
      <c r="A317" s="33"/>
      <c r="B317" s="33"/>
    </row>
    <row r="318" spans="1:2">
      <c r="A318" s="33"/>
      <c r="B318" s="33"/>
    </row>
    <row r="319" spans="1:2">
      <c r="A319" s="33"/>
      <c r="B319" s="33"/>
    </row>
    <row r="320" spans="1:2">
      <c r="A320" s="33"/>
      <c r="B320" s="33"/>
    </row>
    <row r="321" spans="1:2">
      <c r="A321" s="33"/>
      <c r="B321" s="33"/>
    </row>
    <row r="322" spans="1:2">
      <c r="A322" s="33"/>
      <c r="B322" s="33"/>
    </row>
    <row r="323" spans="1:2">
      <c r="A323" s="33"/>
      <c r="B323" s="33"/>
    </row>
    <row r="324" spans="1:2">
      <c r="A324" s="33"/>
      <c r="B324" s="33"/>
    </row>
    <row r="325" spans="1:2">
      <c r="A325" s="33"/>
      <c r="B325" s="33"/>
    </row>
    <row r="326" spans="1:2">
      <c r="A326" s="33"/>
      <c r="B326" s="33"/>
    </row>
    <row r="327" spans="1:2">
      <c r="A327" s="33"/>
      <c r="B327" s="33"/>
    </row>
    <row r="328" spans="1:2">
      <c r="A328" s="33"/>
      <c r="B328" s="33"/>
    </row>
    <row r="329" spans="1:2">
      <c r="A329" s="33"/>
      <c r="B329" s="33"/>
    </row>
    <row r="330" spans="1:2">
      <c r="A330" s="33"/>
      <c r="B330" s="33"/>
    </row>
    <row r="331" spans="1:2">
      <c r="A331" s="33"/>
      <c r="B331" s="33"/>
    </row>
    <row r="332" spans="1:2">
      <c r="A332" s="33"/>
      <c r="B332" s="33"/>
    </row>
    <row r="333" spans="1:2">
      <c r="A333" s="33"/>
      <c r="B333" s="33"/>
    </row>
    <row r="334" spans="1:2">
      <c r="A334" s="33"/>
      <c r="B334" s="33"/>
    </row>
    <row r="335" spans="1:2">
      <c r="A335" s="33"/>
      <c r="B335" s="33"/>
    </row>
    <row r="336" spans="1:2">
      <c r="A336" s="33"/>
      <c r="B336" s="33"/>
    </row>
    <row r="337" spans="1:2">
      <c r="A337" s="33"/>
      <c r="B337" s="33"/>
    </row>
    <row r="338" spans="1:2">
      <c r="A338" s="33"/>
      <c r="B338" s="33"/>
    </row>
    <row r="339" spans="1:2">
      <c r="A339" s="33"/>
      <c r="B339" s="33"/>
    </row>
    <row r="340" spans="1:2">
      <c r="A340" s="33"/>
      <c r="B340" s="33"/>
    </row>
    <row r="341" spans="1:2">
      <c r="A341" s="33"/>
      <c r="B341" s="33"/>
    </row>
    <row r="342" spans="1:2">
      <c r="A342" s="33"/>
      <c r="B342" s="33"/>
    </row>
    <row r="343" spans="1:2">
      <c r="A343" s="33"/>
      <c r="B343" s="33"/>
    </row>
    <row r="344" spans="1:2">
      <c r="A344" s="33"/>
      <c r="B344" s="33"/>
    </row>
    <row r="345" spans="1:2">
      <c r="A345" s="33"/>
      <c r="B345" s="33"/>
    </row>
    <row r="346" spans="1:2">
      <c r="A346" s="33"/>
      <c r="B346" s="33"/>
    </row>
    <row r="347" spans="1:2">
      <c r="A347" s="33"/>
      <c r="B347" s="33"/>
    </row>
    <row r="348" spans="1:2">
      <c r="A348" s="33"/>
      <c r="B348" s="33"/>
    </row>
    <row r="349" spans="1:2">
      <c r="A349" s="33"/>
      <c r="B349" s="33"/>
    </row>
    <row r="350" spans="1:2">
      <c r="A350" s="33"/>
      <c r="B350" s="33"/>
    </row>
    <row r="351" spans="1:2">
      <c r="A351" s="33"/>
      <c r="B351" s="33"/>
    </row>
    <row r="352" spans="1:2">
      <c r="A352" s="33"/>
      <c r="B352" s="33"/>
    </row>
    <row r="353" spans="1:2">
      <c r="A353" s="33"/>
      <c r="B353" s="33"/>
    </row>
    <row r="354" spans="1:2">
      <c r="A354" s="33"/>
      <c r="B354" s="33"/>
    </row>
    <row r="355" spans="1:2">
      <c r="A355" s="33"/>
      <c r="B355" s="33"/>
    </row>
    <row r="356" spans="1:2">
      <c r="A356" s="33"/>
      <c r="B356" s="33"/>
    </row>
    <row r="357" spans="1:2">
      <c r="A357" s="33"/>
      <c r="B357" s="33"/>
    </row>
    <row r="358" spans="1:2">
      <c r="A358" s="33"/>
      <c r="B358" s="33"/>
    </row>
    <row r="359" spans="1:2">
      <c r="A359" s="33"/>
      <c r="B359" s="33"/>
    </row>
    <row r="360" spans="1:2">
      <c r="A360" s="33"/>
      <c r="B360" s="33"/>
    </row>
    <row r="361" spans="1:2">
      <c r="A361" s="33"/>
      <c r="B361" s="33"/>
    </row>
    <row r="362" spans="1:2">
      <c r="A362" s="33"/>
      <c r="B362" s="33"/>
    </row>
    <row r="363" spans="1:2">
      <c r="A363" s="33"/>
      <c r="B363" s="33"/>
    </row>
    <row r="364" spans="1:2">
      <c r="A364" s="33"/>
      <c r="B364" s="33"/>
    </row>
    <row r="365" spans="1:2">
      <c r="A365" s="33"/>
      <c r="B365" s="33"/>
    </row>
    <row r="366" spans="1:2">
      <c r="A366" s="33"/>
      <c r="B366" s="33"/>
    </row>
    <row r="367" spans="1:2">
      <c r="A367" s="33"/>
      <c r="B367" s="33"/>
    </row>
    <row r="368" spans="1:2">
      <c r="A368" s="33"/>
      <c r="B368" s="33"/>
    </row>
    <row r="369" spans="1:2">
      <c r="A369" s="33"/>
      <c r="B369" s="33"/>
    </row>
    <row r="370" spans="1:2">
      <c r="A370" s="33"/>
      <c r="B370" s="33"/>
    </row>
    <row r="371" spans="1:2">
      <c r="A371" s="33"/>
      <c r="B371" s="33"/>
    </row>
    <row r="372" spans="1:2">
      <c r="A372" s="33"/>
      <c r="B372" s="33"/>
    </row>
    <row r="373" spans="1:2">
      <c r="A373" s="33"/>
      <c r="B373" s="33"/>
    </row>
    <row r="374" spans="1:2">
      <c r="A374" s="33"/>
      <c r="B374" s="33"/>
    </row>
    <row r="375" spans="1:2">
      <c r="A375" s="33"/>
      <c r="B375" s="33"/>
    </row>
    <row r="376" spans="1:2">
      <c r="A376" s="33"/>
      <c r="B376" s="33"/>
    </row>
    <row r="377" spans="1:2">
      <c r="A377" s="33"/>
      <c r="B377" s="33"/>
    </row>
    <row r="378" spans="1:2">
      <c r="A378" s="33"/>
      <c r="B378" s="33"/>
    </row>
    <row r="379" spans="1:2">
      <c r="A379" s="33"/>
      <c r="B379" s="33"/>
    </row>
    <row r="380" spans="1:2">
      <c r="A380" s="33"/>
      <c r="B380" s="33"/>
    </row>
    <row r="381" spans="1:2">
      <c r="A381" s="33"/>
      <c r="B381" s="33"/>
    </row>
    <row r="382" spans="1:2">
      <c r="A382" s="33"/>
      <c r="B382" s="33"/>
    </row>
    <row r="383" spans="1:2">
      <c r="A383" s="33"/>
      <c r="B383" s="33"/>
    </row>
    <row r="384" spans="1:2">
      <c r="A384" s="33"/>
      <c r="B384" s="33"/>
    </row>
    <row r="385" spans="1:2">
      <c r="A385" s="33"/>
      <c r="B385" s="33"/>
    </row>
    <row r="386" spans="1:2">
      <c r="A386" s="33"/>
      <c r="B386" s="33"/>
    </row>
    <row r="387" spans="1:2">
      <c r="A387" s="33"/>
      <c r="B387" s="33"/>
    </row>
    <row r="388" spans="1:2">
      <c r="A388" s="33"/>
      <c r="B388" s="33"/>
    </row>
    <row r="389" spans="1:2">
      <c r="A389" s="33"/>
      <c r="B389" s="33"/>
    </row>
    <row r="390" spans="1:2">
      <c r="A390" s="33"/>
      <c r="B390" s="33"/>
    </row>
    <row r="391" spans="1:2">
      <c r="A391" s="33"/>
      <c r="B391" s="33"/>
    </row>
    <row r="392" spans="1:2">
      <c r="A392" s="33"/>
      <c r="B392" s="33"/>
    </row>
    <row r="393" spans="1:2">
      <c r="A393" s="33"/>
      <c r="B393" s="33"/>
    </row>
    <row r="394" spans="1:2">
      <c r="A394" s="33"/>
      <c r="B394" s="33"/>
    </row>
    <row r="395" spans="1:2">
      <c r="A395" s="33"/>
      <c r="B395" s="33"/>
    </row>
    <row r="396" spans="1:2">
      <c r="A396" s="33"/>
      <c r="B396" s="33"/>
    </row>
    <row r="397" spans="1:2">
      <c r="A397" s="33"/>
      <c r="B397" s="33"/>
    </row>
    <row r="398" spans="1:2">
      <c r="A398" s="33"/>
      <c r="B398" s="33"/>
    </row>
    <row r="399" spans="1:2">
      <c r="A399" s="33"/>
      <c r="B399" s="33"/>
    </row>
    <row r="400" spans="1:2">
      <c r="A400" s="33"/>
      <c r="B400" s="33"/>
    </row>
    <row r="401" spans="1:2">
      <c r="A401" s="33"/>
      <c r="B401" s="33"/>
    </row>
    <row r="402" spans="1:2">
      <c r="A402" s="33"/>
      <c r="B402" s="33"/>
    </row>
    <row r="403" spans="1:2">
      <c r="A403" s="33"/>
      <c r="B403" s="33"/>
    </row>
    <row r="404" spans="1:2">
      <c r="A404" s="33"/>
      <c r="B404" s="33"/>
    </row>
    <row r="405" spans="1:2">
      <c r="A405" s="33"/>
      <c r="B405" s="33"/>
    </row>
    <row r="406" spans="1:2">
      <c r="A406" s="33"/>
      <c r="B406" s="33"/>
    </row>
    <row r="407" spans="1:2">
      <c r="A407" s="33"/>
      <c r="B407" s="33"/>
    </row>
    <row r="408" spans="1:2">
      <c r="A408" s="33"/>
      <c r="B408" s="33"/>
    </row>
    <row r="409" spans="1:2">
      <c r="A409" s="33"/>
      <c r="B409" s="33"/>
    </row>
    <row r="410" spans="1:2">
      <c r="A410" s="33"/>
      <c r="B410" s="33"/>
    </row>
    <row r="411" spans="1:2">
      <c r="A411" s="33"/>
      <c r="B411" s="33"/>
    </row>
    <row r="412" spans="1:2">
      <c r="A412" s="33"/>
      <c r="B412" s="33"/>
    </row>
    <row r="413" spans="1:2">
      <c r="A413" s="33"/>
      <c r="B413" s="33"/>
    </row>
    <row r="414" spans="1:2">
      <c r="A414" s="33"/>
      <c r="B414" s="33"/>
    </row>
    <row r="415" spans="1:2">
      <c r="A415" s="33"/>
      <c r="B415" s="33"/>
    </row>
    <row r="416" spans="1:2">
      <c r="A416" s="33"/>
      <c r="B416" s="33"/>
    </row>
    <row r="417" spans="1:2">
      <c r="A417" s="33"/>
      <c r="B417" s="33"/>
    </row>
    <row r="418" spans="1:2">
      <c r="A418" s="33"/>
      <c r="B418" s="33"/>
    </row>
    <row r="419" spans="1:2">
      <c r="A419" s="33"/>
      <c r="B419" s="33"/>
    </row>
    <row r="420" spans="1:2">
      <c r="A420" s="33"/>
      <c r="B420" s="33"/>
    </row>
    <row r="421" spans="1:2">
      <c r="A421" s="33"/>
      <c r="B421" s="33"/>
    </row>
    <row r="422" spans="1:2">
      <c r="A422" s="33"/>
      <c r="B422" s="33"/>
    </row>
    <row r="423" spans="1:2">
      <c r="A423" s="33"/>
      <c r="B423" s="33"/>
    </row>
    <row r="424" spans="1:2">
      <c r="A424" s="33"/>
      <c r="B424" s="33"/>
    </row>
    <row r="425" spans="1:2">
      <c r="A425" s="33"/>
      <c r="B425" s="33"/>
    </row>
    <row r="426" spans="1:2">
      <c r="A426" s="33"/>
      <c r="B426" s="33"/>
    </row>
    <row r="427" spans="1:2">
      <c r="A427" s="33"/>
      <c r="B427" s="33"/>
    </row>
    <row r="428" spans="1:2">
      <c r="A428" s="33"/>
      <c r="B428" s="33"/>
    </row>
    <row r="429" spans="1:2">
      <c r="A429" s="33"/>
      <c r="B429" s="33"/>
    </row>
    <row r="430" spans="1:2">
      <c r="A430" s="33"/>
      <c r="B430" s="33"/>
    </row>
    <row r="431" spans="1:2">
      <c r="A431" s="33"/>
      <c r="B431" s="33"/>
    </row>
    <row r="432" spans="1:2">
      <c r="A432" s="33"/>
      <c r="B432" s="33"/>
    </row>
    <row r="433" spans="1:2">
      <c r="A433" s="33"/>
      <c r="B433" s="33"/>
    </row>
    <row r="434" spans="1:2">
      <c r="A434" s="33"/>
      <c r="B434" s="33"/>
    </row>
    <row r="435" spans="1:2">
      <c r="A435" s="33"/>
      <c r="B435" s="33"/>
    </row>
    <row r="436" spans="1:2">
      <c r="A436" s="33"/>
      <c r="B436" s="33"/>
    </row>
    <row r="437" spans="1:2">
      <c r="A437" s="33"/>
      <c r="B437" s="33"/>
    </row>
    <row r="438" spans="1:2">
      <c r="A438" s="33"/>
      <c r="B438" s="33"/>
    </row>
    <row r="439" spans="1:2">
      <c r="A439" s="33"/>
      <c r="B439" s="33"/>
    </row>
    <row r="440" spans="1:2">
      <c r="A440" s="33"/>
      <c r="B440" s="33"/>
    </row>
    <row r="441" spans="1:2">
      <c r="A441" s="33"/>
      <c r="B441" s="33"/>
    </row>
    <row r="442" spans="1:2">
      <c r="A442" s="33"/>
      <c r="B442" s="33"/>
    </row>
    <row r="443" spans="1:2">
      <c r="A443" s="33"/>
      <c r="B443" s="33"/>
    </row>
    <row r="444" spans="1:2">
      <c r="A444" s="33"/>
      <c r="B444" s="33"/>
    </row>
    <row r="445" spans="1:2">
      <c r="A445" s="33"/>
      <c r="B445" s="33"/>
    </row>
    <row r="446" spans="1:2">
      <c r="A446" s="33"/>
      <c r="B446" s="33"/>
    </row>
    <row r="447" spans="1:2">
      <c r="A447" s="33"/>
      <c r="B447" s="33"/>
    </row>
    <row r="448" spans="1:2">
      <c r="A448" s="33"/>
      <c r="B448" s="33"/>
    </row>
    <row r="449" spans="1:2">
      <c r="A449" s="33"/>
      <c r="B449" s="33"/>
    </row>
    <row r="450" spans="1:2">
      <c r="A450" s="33"/>
      <c r="B450" s="33"/>
    </row>
    <row r="451" spans="1:2">
      <c r="A451" s="33"/>
      <c r="B451" s="33"/>
    </row>
    <row r="452" spans="1:2">
      <c r="A452" s="33"/>
      <c r="B452" s="33"/>
    </row>
    <row r="453" spans="1:2">
      <c r="A453" s="33"/>
      <c r="B453" s="33"/>
    </row>
    <row r="454" spans="1:2">
      <c r="A454" s="33"/>
      <c r="B454" s="33"/>
    </row>
    <row r="455" spans="1:2">
      <c r="A455" s="33"/>
      <c r="B455" s="33"/>
    </row>
    <row r="456" spans="1:2">
      <c r="A456" s="33"/>
      <c r="B456" s="33"/>
    </row>
    <row r="457" spans="1:2">
      <c r="A457" s="33"/>
      <c r="B457" s="33"/>
    </row>
    <row r="458" spans="1:2">
      <c r="A458" s="33"/>
      <c r="B458" s="33"/>
    </row>
    <row r="459" spans="1:2">
      <c r="A459" s="33"/>
      <c r="B459" s="33"/>
    </row>
    <row r="460" spans="1:2">
      <c r="A460" s="33"/>
      <c r="B460" s="33"/>
    </row>
    <row r="461" spans="1:2">
      <c r="A461" s="33"/>
      <c r="B461" s="33"/>
    </row>
    <row r="462" spans="1:2">
      <c r="A462" s="33"/>
      <c r="B462" s="33"/>
    </row>
    <row r="463" spans="1:2">
      <c r="A463" s="33"/>
      <c r="B463" s="33"/>
    </row>
    <row r="464" spans="1:2">
      <c r="A464" s="33"/>
      <c r="B464" s="33"/>
    </row>
    <row r="465" spans="1:2">
      <c r="A465" s="33"/>
      <c r="B465" s="33"/>
    </row>
    <row r="466" spans="1:2">
      <c r="A466" s="33"/>
      <c r="B466" s="33"/>
    </row>
    <row r="467" spans="1:2">
      <c r="A467" s="33"/>
      <c r="B467" s="33"/>
    </row>
    <row r="468" spans="1:2">
      <c r="A468" s="33"/>
      <c r="B468" s="33"/>
    </row>
    <row r="469" spans="1:2">
      <c r="A469" s="33"/>
      <c r="B469" s="33"/>
    </row>
    <row r="470" spans="1:2">
      <c r="A470" s="33"/>
      <c r="B470" s="33"/>
    </row>
    <row r="471" spans="1:2">
      <c r="A471" s="33"/>
      <c r="B471" s="33"/>
    </row>
    <row r="472" spans="1:2">
      <c r="A472" s="33"/>
      <c r="B472" s="33"/>
    </row>
    <row r="473" spans="1:2">
      <c r="A473" s="33"/>
      <c r="B473" s="33"/>
    </row>
    <row r="474" spans="1:2">
      <c r="A474" s="33"/>
      <c r="B474" s="33"/>
    </row>
    <row r="475" spans="1:2">
      <c r="A475" s="33"/>
      <c r="B475" s="33"/>
    </row>
    <row r="476" spans="1:2">
      <c r="A476" s="33"/>
      <c r="B476" s="33"/>
    </row>
    <row r="477" spans="1:2">
      <c r="A477" s="33"/>
      <c r="B477" s="33"/>
    </row>
    <row r="478" spans="1:2">
      <c r="A478" s="33"/>
      <c r="B478" s="33"/>
    </row>
    <row r="479" spans="1:2">
      <c r="A479" s="33"/>
      <c r="B479" s="33"/>
    </row>
    <row r="480" spans="1:2">
      <c r="A480" s="33"/>
      <c r="B480" s="33"/>
    </row>
    <row r="481" spans="1:2">
      <c r="A481" s="33"/>
      <c r="B481" s="33"/>
    </row>
    <row r="482" spans="1:2">
      <c r="A482" s="33"/>
      <c r="B482" s="33"/>
    </row>
    <row r="483" spans="1:2">
      <c r="A483" s="33"/>
      <c r="B483" s="33"/>
    </row>
    <row r="484" spans="1:2">
      <c r="A484" s="33"/>
      <c r="B484" s="33"/>
    </row>
    <row r="485" spans="1:2">
      <c r="A485" s="33"/>
      <c r="B485" s="33"/>
    </row>
    <row r="486" spans="1:2">
      <c r="A486" s="33"/>
      <c r="B486" s="33"/>
    </row>
    <row r="487" spans="1:2">
      <c r="A487" s="33"/>
      <c r="B487" s="33"/>
    </row>
    <row r="488" spans="1:2">
      <c r="A488" s="33"/>
      <c r="B488" s="33"/>
    </row>
    <row r="489" spans="1:2">
      <c r="A489" s="33"/>
      <c r="B489" s="33"/>
    </row>
    <row r="490" spans="1:2">
      <c r="A490" s="33"/>
      <c r="B490" s="33"/>
    </row>
    <row r="491" spans="1:2">
      <c r="A491" s="33"/>
      <c r="B491" s="33"/>
    </row>
    <row r="492" spans="1:2">
      <c r="A492" s="33"/>
      <c r="B492" s="33"/>
    </row>
    <row r="493" spans="1:2">
      <c r="A493" s="33"/>
      <c r="B493" s="33"/>
    </row>
    <row r="494" spans="1:2">
      <c r="A494" s="33"/>
      <c r="B494" s="33"/>
    </row>
    <row r="495" spans="1:2">
      <c r="A495" s="33"/>
      <c r="B495" s="33"/>
    </row>
    <row r="496" spans="1:2">
      <c r="A496" s="33"/>
      <c r="B496" s="33"/>
    </row>
    <row r="497" spans="1:2">
      <c r="A497" s="33"/>
      <c r="B497" s="33"/>
    </row>
    <row r="498" spans="1:2">
      <c r="A498" s="33"/>
      <c r="B498" s="33"/>
    </row>
    <row r="499" spans="1:2">
      <c r="A499" s="33"/>
      <c r="B499" s="33"/>
    </row>
    <row r="500" spans="1:2">
      <c r="A500" s="33"/>
      <c r="B500" s="33"/>
    </row>
    <row r="501" spans="1:2">
      <c r="A501" s="33"/>
      <c r="B501" s="33"/>
    </row>
    <row r="502" spans="1:2">
      <c r="A502" s="33"/>
      <c r="B502" s="33"/>
    </row>
    <row r="503" spans="1:2">
      <c r="A503" s="33"/>
      <c r="B503" s="33"/>
    </row>
    <row r="504" spans="1:2">
      <c r="A504" s="33"/>
      <c r="B504" s="33"/>
    </row>
    <row r="505" spans="1:2">
      <c r="A505" s="33"/>
      <c r="B505" s="33"/>
    </row>
    <row r="506" spans="1:2">
      <c r="A506" s="33"/>
      <c r="B506" s="33"/>
    </row>
    <row r="507" spans="1:2">
      <c r="A507" s="33"/>
      <c r="B507" s="33"/>
    </row>
    <row r="508" spans="1:2">
      <c r="A508" s="33"/>
      <c r="B508" s="33"/>
    </row>
    <row r="509" spans="1:2">
      <c r="A509" s="33"/>
      <c r="B509" s="33"/>
    </row>
    <row r="510" spans="1:2">
      <c r="A510" s="33"/>
      <c r="B510" s="33"/>
    </row>
    <row r="511" spans="1:2">
      <c r="A511" s="33"/>
      <c r="B511" s="33"/>
    </row>
    <row r="512" spans="1:2">
      <c r="A512" s="33"/>
      <c r="B512" s="33"/>
    </row>
    <row r="513" spans="1:2">
      <c r="A513" s="33"/>
      <c r="B513" s="33"/>
    </row>
    <row r="514" spans="1:2">
      <c r="A514" s="33"/>
      <c r="B514" s="33"/>
    </row>
    <row r="515" spans="1:2">
      <c r="A515" s="33"/>
      <c r="B515" s="33"/>
    </row>
    <row r="516" spans="1:2">
      <c r="A516" s="33"/>
      <c r="B516" s="33"/>
    </row>
    <row r="517" spans="1:2">
      <c r="A517" s="33"/>
      <c r="B517" s="33"/>
    </row>
    <row r="518" spans="1:2">
      <c r="A518" s="33"/>
      <c r="B518" s="33"/>
    </row>
    <row r="519" spans="1:2">
      <c r="A519" s="33"/>
      <c r="B519" s="33"/>
    </row>
    <row r="520" spans="1:2">
      <c r="A520" s="33"/>
      <c r="B520" s="33"/>
    </row>
    <row r="521" spans="1:2">
      <c r="A521" s="33"/>
      <c r="B521" s="33"/>
    </row>
    <row r="522" spans="1:2">
      <c r="A522" s="33"/>
      <c r="B522" s="33"/>
    </row>
    <row r="523" spans="1:2">
      <c r="A523" s="33"/>
      <c r="B523" s="33"/>
    </row>
    <row r="524" spans="1:2">
      <c r="A524" s="33"/>
      <c r="B524" s="33"/>
    </row>
    <row r="525" spans="1:2">
      <c r="A525" s="33"/>
      <c r="B525" s="33"/>
    </row>
    <row r="526" spans="1:2">
      <c r="A526" s="33"/>
      <c r="B526" s="33"/>
    </row>
    <row r="527" spans="1:2">
      <c r="A527" s="33"/>
      <c r="B527" s="33"/>
    </row>
    <row r="528" spans="1:2">
      <c r="A528" s="33"/>
      <c r="B528" s="33"/>
    </row>
    <row r="529" spans="1:2">
      <c r="A529" s="33"/>
      <c r="B529" s="33"/>
    </row>
    <row r="530" spans="1:2">
      <c r="A530" s="33"/>
      <c r="B530" s="33"/>
    </row>
    <row r="531" spans="1:2">
      <c r="A531" s="33"/>
      <c r="B531" s="33"/>
    </row>
    <row r="532" spans="1:2">
      <c r="A532" s="33"/>
      <c r="B532" s="33"/>
    </row>
    <row r="533" spans="1:2">
      <c r="A533" s="33"/>
      <c r="B533" s="33"/>
    </row>
    <row r="534" spans="1:2">
      <c r="A534" s="33"/>
      <c r="B534" s="33"/>
    </row>
    <row r="535" spans="1:2">
      <c r="A535" s="33"/>
      <c r="B535" s="33"/>
    </row>
    <row r="536" spans="1:2">
      <c r="A536" s="33"/>
      <c r="B536" s="33"/>
    </row>
    <row r="537" spans="1:2">
      <c r="A537" s="33"/>
      <c r="B537" s="33"/>
    </row>
    <row r="538" spans="1:2">
      <c r="A538" s="33"/>
      <c r="B538" s="33"/>
    </row>
    <row r="539" spans="1:2">
      <c r="A539" s="33"/>
      <c r="B539" s="33"/>
    </row>
    <row r="540" spans="1:2">
      <c r="A540" s="33"/>
      <c r="B540" s="33"/>
    </row>
    <row r="541" spans="1:2">
      <c r="A541" s="33"/>
      <c r="B541" s="33"/>
    </row>
    <row r="542" spans="1:2">
      <c r="A542" s="33"/>
      <c r="B542" s="33"/>
    </row>
    <row r="543" spans="1:2">
      <c r="A543" s="33"/>
      <c r="B543" s="33"/>
    </row>
    <row r="544" spans="1:2">
      <c r="A544" s="33"/>
      <c r="B544" s="33"/>
    </row>
    <row r="545" spans="1:2">
      <c r="A545" s="33"/>
      <c r="B545" s="33"/>
    </row>
    <row r="546" spans="1:2">
      <c r="A546" s="33"/>
      <c r="B546" s="33"/>
    </row>
    <row r="547" spans="1:2">
      <c r="A547" s="33"/>
      <c r="B547" s="33"/>
    </row>
    <row r="548" spans="1:2">
      <c r="A548" s="33"/>
      <c r="B548" s="33"/>
    </row>
    <row r="549" spans="1:2">
      <c r="A549" s="33"/>
      <c r="B549" s="33"/>
    </row>
    <row r="550" spans="1:2">
      <c r="A550" s="33"/>
      <c r="B550" s="33"/>
    </row>
    <row r="551" spans="1:2">
      <c r="A551" s="33"/>
      <c r="B551" s="33"/>
    </row>
    <row r="552" spans="1:2">
      <c r="A552" s="33"/>
      <c r="B552" s="33"/>
    </row>
    <row r="553" spans="1:2">
      <c r="A553" s="33"/>
      <c r="B553" s="33"/>
    </row>
    <row r="554" spans="1:2">
      <c r="A554" s="33"/>
      <c r="B554" s="33"/>
    </row>
    <row r="555" spans="1:2">
      <c r="A555" s="33"/>
      <c r="B555" s="33"/>
    </row>
    <row r="556" spans="1:2">
      <c r="A556" s="33"/>
      <c r="B556" s="33"/>
    </row>
    <row r="557" spans="1:2">
      <c r="A557" s="33"/>
      <c r="B557" s="33"/>
    </row>
    <row r="558" spans="1:2">
      <c r="A558" s="33"/>
      <c r="B558" s="33"/>
    </row>
    <row r="559" spans="1:2">
      <c r="A559" s="33"/>
      <c r="B559" s="33"/>
    </row>
    <row r="560" spans="1:2">
      <c r="A560" s="33"/>
      <c r="B560" s="33"/>
    </row>
    <row r="561" spans="1:2">
      <c r="A561" s="33"/>
      <c r="B561" s="33"/>
    </row>
    <row r="562" spans="1:2">
      <c r="A562" s="33"/>
      <c r="B562" s="33"/>
    </row>
    <row r="563" spans="1:2">
      <c r="A563" s="33"/>
      <c r="B563" s="33"/>
    </row>
    <row r="564" spans="1:2">
      <c r="A564" s="33"/>
      <c r="B564" s="33"/>
    </row>
    <row r="565" spans="1:2">
      <c r="A565" s="33"/>
      <c r="B565" s="33"/>
    </row>
    <row r="566" spans="1:2">
      <c r="A566" s="33"/>
      <c r="B566" s="33"/>
    </row>
    <row r="567" spans="1:2">
      <c r="A567" s="33"/>
      <c r="B567" s="33"/>
    </row>
    <row r="568" spans="1:2">
      <c r="A568" s="33"/>
      <c r="B568" s="33"/>
    </row>
    <row r="569" spans="1:2">
      <c r="A569" s="33"/>
      <c r="B569" s="33"/>
    </row>
    <row r="570" spans="1:2">
      <c r="A570" s="33"/>
      <c r="B570" s="33"/>
    </row>
    <row r="571" spans="1:2">
      <c r="A571" s="33"/>
      <c r="B571" s="33"/>
    </row>
    <row r="572" spans="1:2">
      <c r="A572" s="33"/>
      <c r="B572" s="33"/>
    </row>
    <row r="573" spans="1:2">
      <c r="A573" s="33"/>
      <c r="B573" s="33"/>
    </row>
    <row r="574" spans="1:2">
      <c r="A574" s="33"/>
      <c r="B574" s="33"/>
    </row>
    <row r="575" spans="1:2">
      <c r="A575" s="33"/>
      <c r="B575" s="33"/>
    </row>
    <row r="576" spans="1:2">
      <c r="A576" s="33"/>
      <c r="B576" s="33"/>
    </row>
    <row r="577" spans="1:2">
      <c r="A577" s="33"/>
      <c r="B577" s="33"/>
    </row>
    <row r="578" spans="1:2">
      <c r="A578" s="33"/>
      <c r="B578" s="33"/>
    </row>
    <row r="579" spans="1:2">
      <c r="A579" s="33"/>
      <c r="B579" s="33"/>
    </row>
    <row r="580" spans="1:2">
      <c r="A580" s="33"/>
      <c r="B580" s="33"/>
    </row>
    <row r="581" spans="1:2">
      <c r="A581" s="33"/>
      <c r="B581" s="33"/>
    </row>
    <row r="582" spans="1:2">
      <c r="A582" s="33"/>
      <c r="B582" s="33"/>
    </row>
    <row r="583" spans="1:2">
      <c r="A583" s="33"/>
      <c r="B583" s="33"/>
    </row>
    <row r="584" spans="1:2">
      <c r="A584" s="33"/>
      <c r="B584" s="33"/>
    </row>
    <row r="585" spans="1:2">
      <c r="A585" s="33"/>
      <c r="B585" s="33"/>
    </row>
    <row r="586" spans="1:2">
      <c r="A586" s="33"/>
      <c r="B586" s="33"/>
    </row>
    <row r="587" spans="1:2">
      <c r="A587" s="33"/>
      <c r="B587" s="33"/>
    </row>
    <row r="588" spans="1:2">
      <c r="A588" s="33"/>
      <c r="B588" s="33"/>
    </row>
    <row r="589" spans="1:2">
      <c r="A589" s="33"/>
      <c r="B589" s="33"/>
    </row>
    <row r="590" spans="1:2">
      <c r="A590" s="33"/>
      <c r="B590" s="33"/>
    </row>
    <row r="591" spans="1:2">
      <c r="A591" s="33"/>
      <c r="B591" s="33"/>
    </row>
    <row r="592" spans="1:2">
      <c r="A592" s="33"/>
      <c r="B592" s="33"/>
    </row>
    <row r="593" spans="1:2">
      <c r="A593" s="33"/>
      <c r="B593" s="33"/>
    </row>
    <row r="594" spans="1:2">
      <c r="A594" s="33"/>
      <c r="B594" s="33"/>
    </row>
    <row r="595" spans="1:2">
      <c r="A595" s="33"/>
      <c r="B595" s="33"/>
    </row>
    <row r="596" spans="1:2">
      <c r="A596" s="33"/>
      <c r="B596" s="33"/>
    </row>
    <row r="597" spans="1:2">
      <c r="A597" s="33"/>
      <c r="B597" s="33"/>
    </row>
    <row r="598" spans="1:2">
      <c r="A598" s="33"/>
      <c r="B598" s="33"/>
    </row>
    <row r="599" spans="1:2">
      <c r="A599" s="33"/>
      <c r="B599" s="33"/>
    </row>
    <row r="600" spans="1:2">
      <c r="A600" s="33"/>
      <c r="B600" s="33"/>
    </row>
    <row r="601" spans="1:2">
      <c r="A601" s="33"/>
      <c r="B601" s="33"/>
    </row>
    <row r="602" spans="1:2">
      <c r="A602" s="33"/>
      <c r="B602" s="33"/>
    </row>
    <row r="603" spans="1:2">
      <c r="A603" s="33"/>
      <c r="B603" s="33"/>
    </row>
    <row r="604" spans="1:2">
      <c r="A604" s="33"/>
      <c r="B604" s="33"/>
    </row>
    <row r="605" spans="1:2">
      <c r="A605" s="33"/>
      <c r="B605" s="33"/>
    </row>
    <row r="606" spans="1:2">
      <c r="A606" s="33"/>
      <c r="B606" s="33"/>
    </row>
    <row r="607" spans="1:2">
      <c r="A607" s="33"/>
      <c r="B607" s="33"/>
    </row>
    <row r="608" spans="1:2">
      <c r="A608" s="33"/>
      <c r="B608" s="33"/>
    </row>
    <row r="609" spans="1:2">
      <c r="A609" s="33"/>
      <c r="B609" s="33"/>
    </row>
    <row r="610" spans="1:2">
      <c r="A610" s="33"/>
      <c r="B610" s="33"/>
    </row>
    <row r="611" spans="1:2">
      <c r="A611" s="33"/>
      <c r="B611" s="33"/>
    </row>
    <row r="612" spans="1:2">
      <c r="A612" s="33"/>
      <c r="B612" s="33"/>
    </row>
    <row r="613" spans="1:2">
      <c r="A613" s="33"/>
      <c r="B613" s="33"/>
    </row>
    <row r="614" spans="1:2">
      <c r="A614" s="33"/>
      <c r="B614" s="33"/>
    </row>
    <row r="615" spans="1:2">
      <c r="A615" s="33"/>
      <c r="B615" s="33"/>
    </row>
    <row r="616" spans="1:2">
      <c r="A616" s="33"/>
      <c r="B616" s="33"/>
    </row>
    <row r="617" spans="1:2">
      <c r="A617" s="33"/>
      <c r="B617" s="33"/>
    </row>
    <row r="618" spans="1:2">
      <c r="A618" s="33"/>
      <c r="B618" s="33"/>
    </row>
    <row r="619" spans="1:2">
      <c r="A619" s="33"/>
      <c r="B619" s="33"/>
    </row>
    <row r="620" spans="1:2">
      <c r="A620" s="33"/>
      <c r="B620" s="33"/>
    </row>
    <row r="621" spans="1:2">
      <c r="A621" s="33"/>
      <c r="B621" s="33"/>
    </row>
    <row r="622" spans="1:2">
      <c r="A622" s="33"/>
      <c r="B622" s="33"/>
    </row>
    <row r="623" spans="1:2">
      <c r="A623" s="33"/>
      <c r="B623" s="33"/>
    </row>
    <row r="624" spans="1:2">
      <c r="A624" s="33"/>
      <c r="B624" s="33"/>
    </row>
    <row r="625" spans="1:2">
      <c r="A625" s="33"/>
      <c r="B625" s="33"/>
    </row>
    <row r="626" spans="1:2">
      <c r="A626" s="33"/>
      <c r="B626" s="33"/>
    </row>
    <row r="627" spans="1:2">
      <c r="A627" s="33"/>
      <c r="B627" s="33"/>
    </row>
    <row r="628" spans="1:2">
      <c r="A628" s="33"/>
      <c r="B628" s="33"/>
    </row>
    <row r="629" spans="1:2">
      <c r="A629" s="33"/>
      <c r="B629" s="33"/>
    </row>
    <row r="630" spans="1:2">
      <c r="A630" s="33"/>
      <c r="B630" s="33"/>
    </row>
    <row r="631" spans="1:2">
      <c r="A631" s="33"/>
      <c r="B631" s="33"/>
    </row>
    <row r="632" spans="1:2">
      <c r="A632" s="33"/>
      <c r="B632" s="33"/>
    </row>
    <row r="633" spans="1:2">
      <c r="A633" s="33"/>
      <c r="B633" s="33"/>
    </row>
    <row r="634" spans="1:2">
      <c r="A634" s="33"/>
      <c r="B634" s="33"/>
    </row>
    <row r="635" spans="1:2">
      <c r="A635" s="33"/>
      <c r="B635" s="33"/>
    </row>
    <row r="636" spans="1:2">
      <c r="A636" s="33"/>
      <c r="B636" s="33"/>
    </row>
    <row r="637" spans="1:2">
      <c r="A637" s="33"/>
      <c r="B637" s="33"/>
    </row>
    <row r="638" spans="1:2">
      <c r="A638" s="33"/>
      <c r="B638" s="33"/>
    </row>
    <row r="639" spans="1:2">
      <c r="A639" s="33"/>
      <c r="B639" s="33"/>
    </row>
    <row r="640" spans="1:2">
      <c r="A640" s="33"/>
      <c r="B640" s="33"/>
    </row>
    <row r="641" spans="1:2">
      <c r="A641" s="33"/>
      <c r="B641" s="33"/>
    </row>
    <row r="642" spans="1:2">
      <c r="A642" s="33"/>
      <c r="B642" s="33"/>
    </row>
    <row r="643" spans="1:2">
      <c r="A643" s="33"/>
      <c r="B643" s="33"/>
    </row>
    <row r="644" spans="1:2">
      <c r="A644" s="33"/>
      <c r="B644" s="33"/>
    </row>
    <row r="645" spans="1:2">
      <c r="A645" s="33"/>
      <c r="B645" s="33"/>
    </row>
    <row r="646" spans="1:2">
      <c r="A646" s="33"/>
      <c r="B646" s="33"/>
    </row>
    <row r="647" spans="1:2">
      <c r="A647" s="33"/>
      <c r="B647" s="33"/>
    </row>
    <row r="648" spans="1:2">
      <c r="A648" s="33"/>
      <c r="B648" s="33"/>
    </row>
    <row r="649" spans="1:2">
      <c r="A649" s="33"/>
      <c r="B649" s="33"/>
    </row>
    <row r="650" spans="1:2">
      <c r="A650" s="33"/>
      <c r="B650" s="33"/>
    </row>
    <row r="651" spans="1:2">
      <c r="A651" s="33"/>
      <c r="B651" s="33"/>
    </row>
    <row r="652" spans="1:2">
      <c r="A652" s="33"/>
      <c r="B652" s="33"/>
    </row>
    <row r="653" spans="1:2">
      <c r="A653" s="33"/>
      <c r="B653" s="33"/>
    </row>
    <row r="654" spans="1:2">
      <c r="A654" s="33"/>
      <c r="B654" s="33"/>
    </row>
    <row r="655" spans="1:2">
      <c r="A655" s="33"/>
      <c r="B655" s="33"/>
    </row>
    <row r="656" spans="1:2">
      <c r="A656" s="33"/>
      <c r="B656" s="33"/>
    </row>
    <row r="657" spans="1:2">
      <c r="A657" s="33"/>
      <c r="B657" s="33"/>
    </row>
    <row r="658" spans="1:2">
      <c r="A658" s="33"/>
      <c r="B658" s="33"/>
    </row>
    <row r="659" spans="1:2">
      <c r="A659" s="33"/>
      <c r="B659" s="33"/>
    </row>
    <row r="660" spans="1:2">
      <c r="A660" s="33"/>
      <c r="B660" s="33"/>
    </row>
    <row r="661" spans="1:2">
      <c r="A661" s="33"/>
      <c r="B661" s="33"/>
    </row>
    <row r="662" spans="1:2">
      <c r="A662" s="33"/>
      <c r="B662" s="33"/>
    </row>
    <row r="663" spans="1:2">
      <c r="A663" s="33"/>
      <c r="B663" s="33"/>
    </row>
    <row r="664" spans="1:2">
      <c r="A664" s="33"/>
      <c r="B664" s="33"/>
    </row>
    <row r="665" spans="1:2">
      <c r="A665" s="33"/>
      <c r="B665" s="33"/>
    </row>
    <row r="666" spans="1:2">
      <c r="A666" s="33"/>
      <c r="B666" s="33"/>
    </row>
    <row r="667" spans="1:2">
      <c r="A667" s="33"/>
      <c r="B667" s="33"/>
    </row>
    <row r="668" spans="1:2">
      <c r="A668" s="33"/>
      <c r="B668" s="33"/>
    </row>
    <row r="669" spans="1:2">
      <c r="A669" s="33"/>
      <c r="B669" s="33"/>
    </row>
    <row r="670" spans="1:2">
      <c r="A670" s="33"/>
      <c r="B670" s="33"/>
    </row>
    <row r="671" spans="1:2">
      <c r="A671" s="33"/>
      <c r="B671" s="33"/>
    </row>
    <row r="672" spans="1:2">
      <c r="A672" s="33"/>
      <c r="B672" s="33"/>
    </row>
    <row r="673" spans="1:2">
      <c r="A673" s="33"/>
      <c r="B673" s="33"/>
    </row>
    <row r="674" spans="1:2">
      <c r="A674" s="33"/>
      <c r="B674" s="33"/>
    </row>
    <row r="675" spans="1:2">
      <c r="A675" s="33"/>
      <c r="B675" s="33"/>
    </row>
    <row r="676" spans="1:2">
      <c r="A676" s="33"/>
      <c r="B676" s="33"/>
    </row>
    <row r="677" spans="1:2">
      <c r="A677" s="33"/>
      <c r="B677" s="33"/>
    </row>
    <row r="678" spans="1:2">
      <c r="A678" s="33"/>
      <c r="B678" s="33"/>
    </row>
    <row r="679" spans="1:2">
      <c r="A679" s="33"/>
      <c r="B679" s="33"/>
    </row>
    <row r="680" spans="1:2">
      <c r="A680" s="33"/>
      <c r="B680" s="33"/>
    </row>
    <row r="681" spans="1:2">
      <c r="A681" s="33"/>
      <c r="B681" s="33"/>
    </row>
    <row r="682" spans="1:2">
      <c r="A682" s="33"/>
      <c r="B682" s="33"/>
    </row>
    <row r="683" spans="1:2">
      <c r="A683" s="33"/>
      <c r="B683" s="33"/>
    </row>
    <row r="684" spans="1:2">
      <c r="A684" s="33"/>
      <c r="B684" s="33"/>
    </row>
    <row r="685" spans="1:2">
      <c r="A685" s="33"/>
      <c r="B685" s="33"/>
    </row>
    <row r="686" spans="1:2">
      <c r="A686" s="33"/>
      <c r="B686" s="33"/>
    </row>
    <row r="687" spans="1:2">
      <c r="A687" s="33"/>
      <c r="B687" s="33"/>
    </row>
    <row r="688" spans="1:2">
      <c r="A688" s="33"/>
      <c r="B688" s="33"/>
    </row>
    <row r="689" spans="1:2">
      <c r="A689" s="33"/>
      <c r="B689" s="33"/>
    </row>
    <row r="690" spans="1:2">
      <c r="A690" s="33"/>
      <c r="B690" s="33"/>
    </row>
    <row r="691" spans="1:2">
      <c r="A691" s="33"/>
      <c r="B691" s="33"/>
    </row>
    <row r="692" spans="1:2">
      <c r="A692" s="33"/>
      <c r="B692" s="33"/>
    </row>
    <row r="693" spans="1:2">
      <c r="A693" s="33"/>
      <c r="B693" s="33"/>
    </row>
    <row r="694" spans="1:2">
      <c r="A694" s="33"/>
      <c r="B694" s="33"/>
    </row>
    <row r="695" spans="1:2">
      <c r="A695" s="33"/>
      <c r="B695" s="33"/>
    </row>
    <row r="696" spans="1:2">
      <c r="A696" s="33"/>
      <c r="B696" s="33"/>
    </row>
    <row r="697" spans="1:2">
      <c r="A697" s="33"/>
      <c r="B697" s="33"/>
    </row>
    <row r="698" spans="1:2">
      <c r="A698" s="33"/>
      <c r="B698" s="33"/>
    </row>
    <row r="699" spans="1:2">
      <c r="A699" s="33"/>
      <c r="B699" s="33"/>
    </row>
    <row r="700" spans="1:2">
      <c r="A700" s="33"/>
      <c r="B700" s="33"/>
    </row>
    <row r="701" spans="1:2">
      <c r="A701" s="33"/>
      <c r="B701" s="33"/>
    </row>
    <row r="702" spans="1:2">
      <c r="A702" s="33"/>
      <c r="B702" s="33"/>
    </row>
    <row r="703" spans="1:2">
      <c r="A703" s="33"/>
      <c r="B703" s="33"/>
    </row>
    <row r="704" spans="1:2">
      <c r="A704" s="33"/>
      <c r="B704" s="33"/>
    </row>
    <row r="705" spans="1:2">
      <c r="A705" s="33"/>
      <c r="B705" s="33"/>
    </row>
    <row r="706" spans="1:2">
      <c r="A706" s="33"/>
      <c r="B706" s="33"/>
    </row>
    <row r="707" spans="1:2">
      <c r="A707" s="33"/>
      <c r="B707" s="33"/>
    </row>
    <row r="708" spans="1:2">
      <c r="A708" s="33"/>
      <c r="B708" s="33"/>
    </row>
    <row r="709" spans="1:2">
      <c r="A709" s="33"/>
      <c r="B709" s="33"/>
    </row>
    <row r="710" spans="1:2">
      <c r="A710" s="33"/>
      <c r="B710" s="33"/>
    </row>
    <row r="711" spans="1:2">
      <c r="A711" s="33"/>
      <c r="B711" s="33"/>
    </row>
    <row r="712" spans="1:2">
      <c r="A712" s="33"/>
      <c r="B712" s="33"/>
    </row>
    <row r="713" spans="1:2">
      <c r="A713" s="33"/>
      <c r="B713" s="33"/>
    </row>
    <row r="714" spans="1:2">
      <c r="A714" s="33"/>
      <c r="B714" s="33"/>
    </row>
    <row r="715" spans="1:2">
      <c r="A715" s="33"/>
      <c r="B715" s="33"/>
    </row>
    <row r="716" spans="1:2">
      <c r="A716" s="33"/>
      <c r="B716" s="33"/>
    </row>
    <row r="717" spans="1:2">
      <c r="A717" s="33"/>
      <c r="B717" s="33"/>
    </row>
    <row r="718" spans="1:2">
      <c r="A718" s="33"/>
      <c r="B718" s="33"/>
    </row>
    <row r="719" spans="1:2">
      <c r="A719" s="33"/>
      <c r="B719" s="33"/>
    </row>
    <row r="720" spans="1:2">
      <c r="A720" s="33"/>
      <c r="B720" s="33"/>
    </row>
    <row r="721" spans="1:2">
      <c r="A721" s="33"/>
      <c r="B721" s="33"/>
    </row>
    <row r="722" spans="1:2">
      <c r="A722" s="33"/>
      <c r="B722" s="33"/>
    </row>
    <row r="723" spans="1:2">
      <c r="A723" s="33"/>
      <c r="B723" s="33"/>
    </row>
    <row r="724" spans="1:2">
      <c r="A724" s="33"/>
      <c r="B724" s="33"/>
    </row>
    <row r="725" spans="1:2">
      <c r="A725" s="33"/>
      <c r="B725" s="33"/>
    </row>
    <row r="726" spans="1:2">
      <c r="A726" s="33"/>
      <c r="B726" s="33"/>
    </row>
    <row r="727" spans="1:2">
      <c r="A727" s="33"/>
      <c r="B727" s="33"/>
    </row>
    <row r="728" spans="1:2">
      <c r="A728" s="33"/>
      <c r="B728" s="33"/>
    </row>
    <row r="729" spans="1:2">
      <c r="A729" s="33"/>
      <c r="B729" s="33"/>
    </row>
    <row r="730" spans="1:2">
      <c r="A730" s="33"/>
      <c r="B730" s="33"/>
    </row>
    <row r="731" spans="1:2">
      <c r="A731" s="33"/>
      <c r="B731" s="33"/>
    </row>
    <row r="732" spans="1:2">
      <c r="A732" s="33"/>
      <c r="B732" s="33"/>
    </row>
    <row r="733" spans="1:2">
      <c r="A733" s="33"/>
      <c r="B733" s="33"/>
    </row>
    <row r="734" spans="1:2">
      <c r="A734" s="33"/>
      <c r="B734" s="33"/>
    </row>
    <row r="735" spans="1:2">
      <c r="A735" s="33"/>
      <c r="B735" s="33"/>
    </row>
    <row r="736" spans="1:2">
      <c r="A736" s="33"/>
      <c r="B736" s="33"/>
    </row>
    <row r="737" spans="1:2">
      <c r="A737" s="33"/>
      <c r="B737" s="33"/>
    </row>
    <row r="738" spans="1:2">
      <c r="A738" s="33"/>
      <c r="B738" s="33"/>
    </row>
    <row r="739" spans="1:2">
      <c r="A739" s="33"/>
      <c r="B739" s="33"/>
    </row>
    <row r="740" spans="1:2">
      <c r="A740" s="33"/>
      <c r="B740" s="33"/>
    </row>
    <row r="741" spans="1:2">
      <c r="A741" s="33"/>
      <c r="B741" s="33"/>
    </row>
    <row r="742" spans="1:2">
      <c r="A742" s="33"/>
      <c r="B742" s="33"/>
    </row>
    <row r="743" spans="1:2">
      <c r="A743" s="33"/>
      <c r="B743" s="33"/>
    </row>
    <row r="744" spans="1:2">
      <c r="A744" s="33"/>
      <c r="B744" s="33"/>
    </row>
    <row r="745" spans="1:2">
      <c r="A745" s="33"/>
      <c r="B745" s="33"/>
    </row>
    <row r="746" spans="1:2">
      <c r="A746" s="33"/>
      <c r="B746" s="33"/>
    </row>
    <row r="747" spans="1:2">
      <c r="A747" s="33"/>
      <c r="B747" s="33"/>
    </row>
    <row r="748" spans="1:2">
      <c r="A748" s="33"/>
      <c r="B748" s="33"/>
    </row>
    <row r="749" spans="1:2">
      <c r="A749" s="33"/>
      <c r="B749" s="33"/>
    </row>
    <row r="750" spans="1:2">
      <c r="A750" s="33"/>
      <c r="B750" s="33"/>
    </row>
    <row r="751" spans="1:2">
      <c r="A751" s="33"/>
      <c r="B751" s="33"/>
    </row>
    <row r="752" spans="1:2">
      <c r="A752" s="33"/>
      <c r="B752" s="33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0"/>
  <sheetViews>
    <sheetView workbookViewId="0">
      <selection activeCell="E9" sqref="E9"/>
    </sheetView>
  </sheetViews>
  <sheetFormatPr defaultRowHeight="14.25"/>
  <cols>
    <col min="1" max="1" width="50.625" style="31" customWidth="1"/>
    <col min="2" max="2" width="25.875" style="31" customWidth="1"/>
    <col min="3" max="16384" width="9" style="31"/>
  </cols>
  <sheetData>
    <row r="1" spans="1:2" s="30" customFormat="1" ht="20.100000000000001" customHeight="1">
      <c r="A1" s="105" t="s">
        <v>1341</v>
      </c>
      <c r="B1" s="29"/>
    </row>
    <row r="2" spans="1:2" s="147" customFormat="1" ht="30" customHeight="1">
      <c r="A2" s="186" t="s">
        <v>1186</v>
      </c>
      <c r="B2" s="186"/>
    </row>
    <row r="3" spans="1:2" s="162" customFormat="1" ht="20.100000000000001" customHeight="1">
      <c r="B3" s="164" t="s">
        <v>1</v>
      </c>
    </row>
    <row r="4" spans="1:2" s="33" customFormat="1" ht="24" customHeight="1">
      <c r="A4" s="32" t="s">
        <v>1159</v>
      </c>
      <c r="B4" s="32" t="s">
        <v>2</v>
      </c>
    </row>
    <row r="5" spans="1:2" s="33" customFormat="1" ht="24" customHeight="1">
      <c r="A5" s="40" t="s">
        <v>1146</v>
      </c>
      <c r="B5" s="18">
        <f>SUM(B6,B15,B16)</f>
        <v>164800</v>
      </c>
    </row>
    <row r="6" spans="1:2" s="33" customFormat="1" ht="24" customHeight="1">
      <c r="A6" s="41" t="s">
        <v>59</v>
      </c>
      <c r="B6" s="18">
        <f>SUM(B7:B14)</f>
        <v>159970</v>
      </c>
    </row>
    <row r="7" spans="1:2" s="33" customFormat="1" ht="24" customHeight="1">
      <c r="A7" s="42" t="s">
        <v>60</v>
      </c>
      <c r="B7" s="18">
        <v>31767</v>
      </c>
    </row>
    <row r="8" spans="1:2" s="33" customFormat="1" ht="24" customHeight="1">
      <c r="A8" s="42" t="s">
        <v>61</v>
      </c>
      <c r="B8" s="18">
        <v>33960</v>
      </c>
    </row>
    <row r="9" spans="1:2" s="33" customFormat="1" ht="24" customHeight="1">
      <c r="A9" s="42" t="s">
        <v>62</v>
      </c>
      <c r="B9" s="18">
        <v>90193</v>
      </c>
    </row>
    <row r="10" spans="1:2" s="33" customFormat="1" ht="24" customHeight="1">
      <c r="A10" s="42" t="s">
        <v>63</v>
      </c>
      <c r="B10" s="18"/>
    </row>
    <row r="11" spans="1:2" s="33" customFormat="1" ht="24" customHeight="1">
      <c r="A11" s="42" t="s">
        <v>64</v>
      </c>
      <c r="B11" s="18">
        <v>4050</v>
      </c>
    </row>
    <row r="12" spans="1:2" s="33" customFormat="1" ht="24" customHeight="1">
      <c r="A12" s="42" t="s">
        <v>65</v>
      </c>
      <c r="B12" s="18"/>
    </row>
    <row r="13" spans="1:2" s="33" customFormat="1" ht="24" customHeight="1">
      <c r="A13" s="42" t="s">
        <v>66</v>
      </c>
      <c r="B13" s="18"/>
    </row>
    <row r="14" spans="1:2" s="33" customFormat="1" ht="24" customHeight="1">
      <c r="A14" s="42" t="s">
        <v>67</v>
      </c>
      <c r="B14" s="18"/>
    </row>
    <row r="15" spans="1:2" s="33" customFormat="1" ht="24" customHeight="1">
      <c r="A15" s="41" t="s">
        <v>1144</v>
      </c>
      <c r="B15" s="19">
        <v>2170</v>
      </c>
    </row>
    <row r="16" spans="1:2" s="33" customFormat="1" ht="24" customHeight="1">
      <c r="A16" s="41" t="s">
        <v>1145</v>
      </c>
      <c r="B16" s="19">
        <v>2660</v>
      </c>
    </row>
    <row r="17" spans="1:2" s="33" customFormat="1" ht="24" customHeight="1">
      <c r="B17" s="19"/>
    </row>
    <row r="18" spans="1:2" s="33" customFormat="1" ht="24" customHeight="1">
      <c r="A18" s="43" t="s">
        <v>68</v>
      </c>
      <c r="B18" s="39">
        <f>SUM(B5)</f>
        <v>164800</v>
      </c>
    </row>
    <row r="19" spans="1:2" s="33" customFormat="1" ht="24" customHeight="1">
      <c r="A19" s="44"/>
      <c r="B19" s="19"/>
    </row>
    <row r="20" spans="1:2" s="33" customFormat="1" ht="24" customHeight="1">
      <c r="A20" s="45" t="s">
        <v>69</v>
      </c>
      <c r="B20" s="19">
        <v>171000</v>
      </c>
    </row>
    <row r="21" spans="1:2" s="33" customFormat="1" ht="24" customHeight="1">
      <c r="A21" s="44"/>
      <c r="B21" s="19"/>
    </row>
    <row r="22" spans="1:2" s="33" customFormat="1" ht="24" customHeight="1">
      <c r="A22" s="46" t="s">
        <v>50</v>
      </c>
      <c r="B22" s="39">
        <f>SUM(B18:B20)</f>
        <v>335800</v>
      </c>
    </row>
    <row r="23" spans="1:2" s="33" customFormat="1" ht="13.5"/>
    <row r="24" spans="1:2" s="33" customFormat="1" ht="13.5"/>
    <row r="25" spans="1:2" s="33" customFormat="1" ht="13.5"/>
    <row r="26" spans="1:2" s="33" customFormat="1" ht="13.5"/>
    <row r="27" spans="1:2" s="33" customFormat="1" ht="13.5"/>
    <row r="28" spans="1:2" s="33" customFormat="1" ht="13.5"/>
    <row r="29" spans="1:2" s="33" customFormat="1" ht="13.5"/>
    <row r="30" spans="1:2" s="33" customFormat="1" ht="13.5"/>
    <row r="31" spans="1:2" s="33" customFormat="1" ht="13.5"/>
    <row r="32" spans="1:2" s="33" customFormat="1" ht="13.5"/>
    <row r="33" s="33" customFormat="1" ht="13.5"/>
    <row r="34" s="33" customFormat="1" ht="13.5"/>
    <row r="35" s="33" customFormat="1" ht="13.5"/>
    <row r="36" s="33" customFormat="1" ht="13.5"/>
    <row r="37" s="33" customFormat="1" ht="13.5"/>
    <row r="38" s="33" customFormat="1" ht="13.5"/>
    <row r="39" s="33" customFormat="1" ht="13.5"/>
    <row r="40" s="33" customFormat="1" ht="13.5"/>
    <row r="41" s="33" customFormat="1" ht="13.5"/>
    <row r="42" s="33" customFormat="1" ht="13.5"/>
    <row r="43" s="33" customFormat="1" ht="13.5"/>
    <row r="44" s="33" customFormat="1" ht="13.5"/>
    <row r="45" s="33" customFormat="1" ht="13.5"/>
    <row r="46" s="33" customFormat="1" ht="13.5"/>
    <row r="47" s="33" customFormat="1" ht="13.5"/>
    <row r="48" s="33" customFormat="1" ht="13.5"/>
    <row r="49" s="33" customFormat="1" ht="13.5"/>
    <row r="50" s="33" customFormat="1" ht="13.5"/>
    <row r="51" s="33" customFormat="1" ht="13.5"/>
    <row r="52" s="33" customFormat="1" ht="13.5"/>
    <row r="53" s="33" customFormat="1" ht="13.5"/>
    <row r="54" s="33" customFormat="1" ht="13.5"/>
    <row r="55" s="33" customFormat="1" ht="13.5"/>
    <row r="56" s="33" customFormat="1" ht="13.5"/>
    <row r="57" s="33" customFormat="1" ht="13.5"/>
    <row r="58" s="33" customFormat="1" ht="13.5"/>
    <row r="59" s="33" customFormat="1" ht="13.5"/>
    <row r="60" s="33" customFormat="1" ht="13.5"/>
    <row r="61" s="33" customFormat="1" ht="13.5"/>
    <row r="62" s="33" customFormat="1" ht="13.5"/>
    <row r="63" s="33" customFormat="1" ht="13.5"/>
    <row r="64" s="33" customFormat="1" ht="13.5"/>
    <row r="65" s="33" customFormat="1" ht="13.5"/>
    <row r="66" s="33" customFormat="1" ht="13.5"/>
    <row r="67" s="33" customFormat="1" ht="13.5"/>
    <row r="68" s="33" customFormat="1" ht="13.5"/>
    <row r="69" s="33" customFormat="1" ht="13.5"/>
    <row r="70" s="33" customFormat="1" ht="13.5"/>
    <row r="71" s="33" customFormat="1" ht="13.5"/>
    <row r="72" s="33" customFormat="1" ht="13.5"/>
    <row r="73" s="33" customFormat="1" ht="13.5"/>
    <row r="74" s="33" customFormat="1" ht="13.5"/>
    <row r="75" s="33" customFormat="1" ht="13.5"/>
    <row r="76" s="33" customFormat="1" ht="13.5"/>
    <row r="77" s="33" customFormat="1" ht="13.5"/>
    <row r="78" s="33" customFormat="1" ht="13.5"/>
    <row r="79" s="33" customFormat="1" ht="13.5"/>
    <row r="80" s="33" customFormat="1" ht="13.5"/>
    <row r="81" s="33" customFormat="1" ht="13.5"/>
    <row r="82" s="33" customFormat="1" ht="13.5"/>
    <row r="83" s="33" customFormat="1" ht="13.5"/>
    <row r="84" s="33" customFormat="1" ht="13.5"/>
    <row r="85" s="33" customFormat="1" ht="13.5"/>
    <row r="86" s="33" customFormat="1" ht="13.5"/>
    <row r="87" s="33" customFormat="1" ht="13.5"/>
    <row r="88" s="33" customFormat="1" ht="13.5"/>
    <row r="89" s="33" customFormat="1" ht="13.5"/>
    <row r="90" s="33" customFormat="1" ht="13.5"/>
    <row r="91" s="33" customFormat="1" ht="13.5"/>
    <row r="92" s="33" customFormat="1" ht="13.5"/>
    <row r="93" s="33" customFormat="1" ht="13.5"/>
    <row r="94" s="33" customFormat="1" ht="13.5"/>
    <row r="95" s="33" customFormat="1" ht="13.5"/>
    <row r="96" s="33" customFormat="1" ht="13.5"/>
    <row r="97" spans="1:2" s="33" customFormat="1" ht="13.5"/>
    <row r="98" spans="1:2" s="33" customFormat="1" ht="13.5"/>
    <row r="99" spans="1:2" s="33" customFormat="1" ht="13.5"/>
    <row r="100" spans="1:2" s="33" customFormat="1" ht="13.5"/>
    <row r="101" spans="1:2" s="33" customFormat="1" ht="13.5"/>
    <row r="102" spans="1:2" s="33" customFormat="1" ht="13.5"/>
    <row r="103" spans="1:2" s="33" customFormat="1" ht="13.5"/>
    <row r="104" spans="1:2">
      <c r="A104" s="33"/>
      <c r="B104" s="33"/>
    </row>
    <row r="105" spans="1:2">
      <c r="A105" s="33"/>
      <c r="B105" s="33"/>
    </row>
    <row r="106" spans="1:2">
      <c r="A106" s="33"/>
      <c r="B106" s="33"/>
    </row>
    <row r="107" spans="1:2">
      <c r="A107" s="33"/>
      <c r="B107" s="33"/>
    </row>
    <row r="108" spans="1:2">
      <c r="A108" s="33"/>
      <c r="B108" s="33"/>
    </row>
    <row r="109" spans="1:2">
      <c r="A109" s="33"/>
      <c r="B109" s="33"/>
    </row>
    <row r="110" spans="1:2">
      <c r="A110" s="33"/>
      <c r="B110" s="33"/>
    </row>
    <row r="111" spans="1:2">
      <c r="A111" s="33"/>
      <c r="B111" s="33"/>
    </row>
    <row r="112" spans="1:2">
      <c r="A112" s="33"/>
      <c r="B112" s="33"/>
    </row>
    <row r="113" spans="1:2">
      <c r="A113" s="33"/>
      <c r="B113" s="33"/>
    </row>
    <row r="114" spans="1:2">
      <c r="A114" s="33"/>
      <c r="B114" s="33"/>
    </row>
    <row r="115" spans="1:2">
      <c r="A115" s="33"/>
      <c r="B115" s="33"/>
    </row>
    <row r="116" spans="1:2">
      <c r="A116" s="33"/>
      <c r="B116" s="33"/>
    </row>
    <row r="117" spans="1:2">
      <c r="A117" s="33"/>
      <c r="B117" s="33"/>
    </row>
    <row r="118" spans="1:2">
      <c r="A118" s="33"/>
      <c r="B118" s="33"/>
    </row>
    <row r="119" spans="1:2">
      <c r="A119" s="33"/>
      <c r="B119" s="33"/>
    </row>
    <row r="120" spans="1:2">
      <c r="A120" s="33"/>
      <c r="B120" s="33"/>
    </row>
    <row r="121" spans="1:2">
      <c r="A121" s="33"/>
      <c r="B121" s="33"/>
    </row>
    <row r="122" spans="1:2">
      <c r="A122" s="33"/>
      <c r="B122" s="33"/>
    </row>
    <row r="123" spans="1:2">
      <c r="A123" s="33"/>
      <c r="B123" s="33"/>
    </row>
    <row r="124" spans="1:2">
      <c r="A124" s="33"/>
      <c r="B124" s="33"/>
    </row>
    <row r="125" spans="1:2">
      <c r="A125" s="33"/>
      <c r="B125" s="33"/>
    </row>
    <row r="126" spans="1:2">
      <c r="A126" s="33"/>
      <c r="B126" s="33"/>
    </row>
    <row r="127" spans="1:2">
      <c r="A127" s="33"/>
      <c r="B127" s="33"/>
    </row>
    <row r="128" spans="1:2">
      <c r="A128" s="33"/>
      <c r="B128" s="33"/>
    </row>
    <row r="129" spans="1:2">
      <c r="A129" s="33"/>
      <c r="B129" s="33"/>
    </row>
    <row r="130" spans="1:2">
      <c r="A130" s="33"/>
      <c r="B130" s="33"/>
    </row>
    <row r="131" spans="1:2">
      <c r="A131" s="33"/>
      <c r="B131" s="33"/>
    </row>
    <row r="132" spans="1:2">
      <c r="A132" s="33"/>
      <c r="B132" s="33"/>
    </row>
    <row r="133" spans="1:2">
      <c r="A133" s="33"/>
      <c r="B133" s="33"/>
    </row>
    <row r="134" spans="1:2">
      <c r="A134" s="33"/>
      <c r="B134" s="33"/>
    </row>
    <row r="135" spans="1:2">
      <c r="A135" s="33"/>
      <c r="B135" s="33"/>
    </row>
    <row r="136" spans="1:2">
      <c r="A136" s="33"/>
      <c r="B136" s="33"/>
    </row>
    <row r="137" spans="1:2">
      <c r="A137" s="33"/>
      <c r="B137" s="33"/>
    </row>
    <row r="138" spans="1:2">
      <c r="A138" s="33"/>
      <c r="B138" s="33"/>
    </row>
    <row r="139" spans="1:2">
      <c r="A139" s="33"/>
      <c r="B139" s="33"/>
    </row>
    <row r="140" spans="1:2">
      <c r="A140" s="33"/>
      <c r="B140" s="33"/>
    </row>
    <row r="141" spans="1:2">
      <c r="A141" s="33"/>
      <c r="B141" s="33"/>
    </row>
    <row r="142" spans="1:2">
      <c r="A142" s="33"/>
      <c r="B142" s="33"/>
    </row>
    <row r="143" spans="1:2">
      <c r="A143" s="33"/>
      <c r="B143" s="33"/>
    </row>
    <row r="144" spans="1:2">
      <c r="A144" s="33"/>
      <c r="B144" s="33"/>
    </row>
    <row r="145" spans="1:2">
      <c r="A145" s="33"/>
      <c r="B145" s="33"/>
    </row>
    <row r="146" spans="1:2">
      <c r="A146" s="33"/>
      <c r="B146" s="33"/>
    </row>
    <row r="147" spans="1:2">
      <c r="A147" s="33"/>
      <c r="B147" s="33"/>
    </row>
    <row r="148" spans="1:2">
      <c r="A148" s="33"/>
      <c r="B148" s="33"/>
    </row>
    <row r="149" spans="1:2">
      <c r="A149" s="33"/>
      <c r="B149" s="33"/>
    </row>
    <row r="150" spans="1:2">
      <c r="A150" s="33"/>
      <c r="B150" s="33"/>
    </row>
    <row r="151" spans="1:2">
      <c r="A151" s="33"/>
      <c r="B151" s="33"/>
    </row>
    <row r="152" spans="1:2">
      <c r="A152" s="33"/>
      <c r="B152" s="33"/>
    </row>
    <row r="153" spans="1:2">
      <c r="A153" s="33"/>
      <c r="B153" s="33"/>
    </row>
    <row r="154" spans="1:2">
      <c r="A154" s="33"/>
      <c r="B154" s="33"/>
    </row>
    <row r="155" spans="1:2">
      <c r="A155" s="33"/>
      <c r="B155" s="33"/>
    </row>
    <row r="156" spans="1:2">
      <c r="A156" s="33"/>
      <c r="B156" s="33"/>
    </row>
    <row r="157" spans="1:2">
      <c r="A157" s="33"/>
      <c r="B157" s="33"/>
    </row>
    <row r="158" spans="1:2">
      <c r="A158" s="33"/>
      <c r="B158" s="33"/>
    </row>
    <row r="159" spans="1:2">
      <c r="A159" s="33"/>
      <c r="B159" s="33"/>
    </row>
    <row r="160" spans="1:2">
      <c r="A160" s="33"/>
      <c r="B160" s="33"/>
    </row>
    <row r="161" spans="1:2">
      <c r="A161" s="33"/>
      <c r="B161" s="33"/>
    </row>
    <row r="162" spans="1:2">
      <c r="A162" s="33"/>
      <c r="B162" s="33"/>
    </row>
    <row r="163" spans="1:2">
      <c r="A163" s="33"/>
      <c r="B163" s="33"/>
    </row>
    <row r="164" spans="1:2">
      <c r="A164" s="33"/>
      <c r="B164" s="33"/>
    </row>
    <row r="165" spans="1:2">
      <c r="A165" s="33"/>
      <c r="B165" s="33"/>
    </row>
    <row r="166" spans="1:2">
      <c r="A166" s="33"/>
      <c r="B166" s="33"/>
    </row>
    <row r="167" spans="1:2">
      <c r="A167" s="33"/>
      <c r="B167" s="33"/>
    </row>
    <row r="168" spans="1:2">
      <c r="A168" s="33"/>
      <c r="B168" s="33"/>
    </row>
    <row r="169" spans="1:2">
      <c r="A169" s="33"/>
      <c r="B169" s="33"/>
    </row>
    <row r="170" spans="1:2">
      <c r="A170" s="33"/>
      <c r="B170" s="33"/>
    </row>
    <row r="171" spans="1:2">
      <c r="A171" s="33"/>
      <c r="B171" s="33"/>
    </row>
    <row r="172" spans="1:2">
      <c r="A172" s="33"/>
      <c r="B172" s="33"/>
    </row>
    <row r="173" spans="1:2">
      <c r="A173" s="33"/>
      <c r="B173" s="33"/>
    </row>
    <row r="174" spans="1:2">
      <c r="A174" s="33"/>
      <c r="B174" s="33"/>
    </row>
    <row r="175" spans="1:2">
      <c r="A175" s="33"/>
      <c r="B175" s="33"/>
    </row>
    <row r="176" spans="1:2">
      <c r="A176" s="33"/>
      <c r="B176" s="33"/>
    </row>
    <row r="177" spans="1:2">
      <c r="A177" s="33"/>
      <c r="B177" s="33"/>
    </row>
    <row r="178" spans="1:2">
      <c r="A178" s="33"/>
      <c r="B178" s="33"/>
    </row>
    <row r="179" spans="1:2">
      <c r="A179" s="33"/>
      <c r="B179" s="33"/>
    </row>
    <row r="180" spans="1:2">
      <c r="A180" s="33"/>
      <c r="B180" s="33"/>
    </row>
    <row r="181" spans="1:2">
      <c r="A181" s="33"/>
      <c r="B181" s="33"/>
    </row>
    <row r="182" spans="1:2">
      <c r="A182" s="33"/>
      <c r="B182" s="33"/>
    </row>
    <row r="183" spans="1:2">
      <c r="A183" s="33"/>
      <c r="B183" s="33"/>
    </row>
    <row r="184" spans="1:2">
      <c r="A184" s="33"/>
      <c r="B184" s="33"/>
    </row>
    <row r="185" spans="1:2">
      <c r="A185" s="33"/>
      <c r="B185" s="33"/>
    </row>
    <row r="186" spans="1:2">
      <c r="A186" s="33"/>
      <c r="B186" s="33"/>
    </row>
    <row r="187" spans="1:2">
      <c r="A187" s="33"/>
      <c r="B187" s="33"/>
    </row>
    <row r="188" spans="1:2">
      <c r="A188" s="33"/>
      <c r="B188" s="33"/>
    </row>
    <row r="189" spans="1:2">
      <c r="A189" s="33"/>
      <c r="B189" s="33"/>
    </row>
    <row r="190" spans="1:2">
      <c r="A190" s="33"/>
      <c r="B190" s="33"/>
    </row>
    <row r="191" spans="1:2">
      <c r="A191" s="33"/>
      <c r="B191" s="33"/>
    </row>
    <row r="192" spans="1:2">
      <c r="A192" s="33"/>
      <c r="B192" s="33"/>
    </row>
    <row r="193" spans="1:2">
      <c r="A193" s="33"/>
      <c r="B193" s="33"/>
    </row>
    <row r="194" spans="1:2">
      <c r="A194" s="33"/>
      <c r="B194" s="33"/>
    </row>
    <row r="195" spans="1:2">
      <c r="A195" s="33"/>
      <c r="B195" s="33"/>
    </row>
    <row r="196" spans="1:2">
      <c r="A196" s="33"/>
      <c r="B196" s="33"/>
    </row>
    <row r="197" spans="1:2">
      <c r="A197" s="33"/>
      <c r="B197" s="33"/>
    </row>
    <row r="198" spans="1:2">
      <c r="A198" s="33"/>
      <c r="B198" s="33"/>
    </row>
    <row r="199" spans="1:2">
      <c r="A199" s="33"/>
      <c r="B199" s="33"/>
    </row>
    <row r="200" spans="1:2">
      <c r="A200" s="33"/>
      <c r="B200" s="33"/>
    </row>
    <row r="201" spans="1:2">
      <c r="A201" s="33"/>
      <c r="B201" s="33"/>
    </row>
    <row r="202" spans="1:2">
      <c r="A202" s="33"/>
      <c r="B202" s="33"/>
    </row>
    <row r="203" spans="1:2">
      <c r="A203" s="33"/>
      <c r="B203" s="33"/>
    </row>
    <row r="204" spans="1:2">
      <c r="A204" s="33"/>
      <c r="B204" s="33"/>
    </row>
    <row r="205" spans="1:2">
      <c r="A205" s="33"/>
      <c r="B205" s="33"/>
    </row>
    <row r="206" spans="1:2">
      <c r="A206" s="33"/>
      <c r="B206" s="33"/>
    </row>
    <row r="207" spans="1:2">
      <c r="A207" s="33"/>
      <c r="B207" s="33"/>
    </row>
    <row r="208" spans="1:2">
      <c r="A208" s="33"/>
      <c r="B208" s="33"/>
    </row>
    <row r="209" spans="1:2">
      <c r="A209" s="33"/>
      <c r="B209" s="33"/>
    </row>
    <row r="210" spans="1:2">
      <c r="A210" s="33"/>
      <c r="B210" s="33"/>
    </row>
    <row r="211" spans="1:2">
      <c r="A211" s="33"/>
      <c r="B211" s="33"/>
    </row>
    <row r="212" spans="1:2">
      <c r="A212" s="33"/>
      <c r="B212" s="33"/>
    </row>
    <row r="213" spans="1:2">
      <c r="A213" s="33"/>
      <c r="B213" s="33"/>
    </row>
    <row r="214" spans="1:2">
      <c r="A214" s="33"/>
      <c r="B214" s="33"/>
    </row>
    <row r="215" spans="1:2">
      <c r="A215" s="33"/>
      <c r="B215" s="33"/>
    </row>
    <row r="216" spans="1:2">
      <c r="A216" s="33"/>
      <c r="B216" s="33"/>
    </row>
    <row r="217" spans="1:2">
      <c r="A217" s="33"/>
      <c r="B217" s="33"/>
    </row>
    <row r="218" spans="1:2">
      <c r="A218" s="33"/>
      <c r="B218" s="33"/>
    </row>
    <row r="219" spans="1:2">
      <c r="A219" s="33"/>
      <c r="B219" s="33"/>
    </row>
    <row r="220" spans="1:2">
      <c r="A220" s="33"/>
      <c r="B220" s="33"/>
    </row>
    <row r="221" spans="1:2">
      <c r="A221" s="33"/>
      <c r="B221" s="33"/>
    </row>
    <row r="222" spans="1:2">
      <c r="A222" s="33"/>
      <c r="B222" s="33"/>
    </row>
    <row r="223" spans="1:2">
      <c r="A223" s="33"/>
      <c r="B223" s="33"/>
    </row>
    <row r="224" spans="1:2">
      <c r="A224" s="33"/>
      <c r="B224" s="33"/>
    </row>
    <row r="225" spans="1:2">
      <c r="A225" s="33"/>
      <c r="B225" s="33"/>
    </row>
    <row r="226" spans="1:2">
      <c r="A226" s="33"/>
      <c r="B226" s="33"/>
    </row>
    <row r="227" spans="1:2">
      <c r="A227" s="33"/>
      <c r="B227" s="33"/>
    </row>
    <row r="228" spans="1:2">
      <c r="A228" s="33"/>
      <c r="B228" s="33"/>
    </row>
    <row r="229" spans="1:2">
      <c r="A229" s="33"/>
      <c r="B229" s="33"/>
    </row>
    <row r="230" spans="1:2">
      <c r="A230" s="33"/>
      <c r="B230" s="33"/>
    </row>
    <row r="231" spans="1:2">
      <c r="A231" s="33"/>
      <c r="B231" s="33"/>
    </row>
    <row r="232" spans="1:2">
      <c r="A232" s="33"/>
      <c r="B232" s="33"/>
    </row>
    <row r="233" spans="1:2">
      <c r="A233" s="33"/>
      <c r="B233" s="33"/>
    </row>
    <row r="234" spans="1:2">
      <c r="A234" s="33"/>
      <c r="B234" s="33"/>
    </row>
    <row r="235" spans="1:2">
      <c r="A235" s="33"/>
      <c r="B235" s="33"/>
    </row>
    <row r="236" spans="1:2">
      <c r="A236" s="33"/>
      <c r="B236" s="33"/>
    </row>
    <row r="237" spans="1:2">
      <c r="A237" s="33"/>
      <c r="B237" s="33"/>
    </row>
    <row r="238" spans="1:2">
      <c r="A238" s="33"/>
      <c r="B238" s="33"/>
    </row>
    <row r="239" spans="1:2">
      <c r="A239" s="33"/>
      <c r="B239" s="33"/>
    </row>
    <row r="240" spans="1:2">
      <c r="A240" s="33"/>
      <c r="B240" s="33"/>
    </row>
    <row r="241" spans="1:2">
      <c r="A241" s="33"/>
      <c r="B241" s="33"/>
    </row>
    <row r="242" spans="1:2">
      <c r="A242" s="33"/>
      <c r="B242" s="33"/>
    </row>
    <row r="243" spans="1:2">
      <c r="A243" s="33"/>
      <c r="B243" s="33"/>
    </row>
    <row r="244" spans="1:2">
      <c r="A244" s="33"/>
      <c r="B244" s="33"/>
    </row>
    <row r="245" spans="1:2">
      <c r="A245" s="33"/>
      <c r="B245" s="33"/>
    </row>
    <row r="246" spans="1:2">
      <c r="A246" s="33"/>
      <c r="B246" s="33"/>
    </row>
    <row r="247" spans="1:2">
      <c r="A247" s="33"/>
      <c r="B247" s="33"/>
    </row>
    <row r="248" spans="1:2">
      <c r="A248" s="33"/>
      <c r="B248" s="33"/>
    </row>
    <row r="249" spans="1:2">
      <c r="A249" s="33"/>
      <c r="B249" s="33"/>
    </row>
    <row r="250" spans="1:2">
      <c r="A250" s="33"/>
      <c r="B250" s="33"/>
    </row>
    <row r="251" spans="1:2">
      <c r="A251" s="33"/>
      <c r="B251" s="33"/>
    </row>
    <row r="252" spans="1:2">
      <c r="A252" s="33"/>
      <c r="B252" s="33"/>
    </row>
    <row r="253" spans="1:2">
      <c r="A253" s="33"/>
      <c r="B253" s="33"/>
    </row>
    <row r="254" spans="1:2">
      <c r="A254" s="33"/>
      <c r="B254" s="33"/>
    </row>
    <row r="255" spans="1:2">
      <c r="A255" s="33"/>
      <c r="B255" s="33"/>
    </row>
    <row r="256" spans="1:2">
      <c r="A256" s="33"/>
      <c r="B256" s="33"/>
    </row>
    <row r="257" spans="1:2">
      <c r="A257" s="33"/>
      <c r="B257" s="33"/>
    </row>
    <row r="258" spans="1:2">
      <c r="A258" s="33"/>
      <c r="B258" s="33"/>
    </row>
    <row r="259" spans="1:2">
      <c r="A259" s="33"/>
      <c r="B259" s="33"/>
    </row>
    <row r="260" spans="1:2">
      <c r="A260" s="33"/>
      <c r="B260" s="33"/>
    </row>
    <row r="261" spans="1:2">
      <c r="A261" s="33"/>
      <c r="B261" s="33"/>
    </row>
    <row r="262" spans="1:2">
      <c r="A262" s="33"/>
      <c r="B262" s="33"/>
    </row>
    <row r="263" spans="1:2">
      <c r="A263" s="33"/>
      <c r="B263" s="33"/>
    </row>
    <row r="264" spans="1:2">
      <c r="A264" s="33"/>
      <c r="B264" s="33"/>
    </row>
    <row r="265" spans="1:2">
      <c r="A265" s="33"/>
      <c r="B265" s="33"/>
    </row>
    <row r="266" spans="1:2">
      <c r="A266" s="33"/>
      <c r="B266" s="33"/>
    </row>
    <row r="267" spans="1:2">
      <c r="A267" s="33"/>
      <c r="B267" s="33"/>
    </row>
    <row r="268" spans="1:2">
      <c r="A268" s="33"/>
      <c r="B268" s="33"/>
    </row>
    <row r="269" spans="1:2">
      <c r="A269" s="33"/>
      <c r="B269" s="33"/>
    </row>
    <row r="270" spans="1:2">
      <c r="A270" s="33"/>
      <c r="B270" s="33"/>
    </row>
    <row r="271" spans="1:2">
      <c r="A271" s="33"/>
      <c r="B271" s="33"/>
    </row>
    <row r="272" spans="1:2">
      <c r="A272" s="33"/>
      <c r="B272" s="33"/>
    </row>
    <row r="273" spans="1:2">
      <c r="A273" s="33"/>
      <c r="B273" s="33"/>
    </row>
    <row r="274" spans="1:2">
      <c r="A274" s="33"/>
      <c r="B274" s="33"/>
    </row>
    <row r="275" spans="1:2">
      <c r="A275" s="33"/>
      <c r="B275" s="33"/>
    </row>
    <row r="276" spans="1:2">
      <c r="A276" s="33"/>
      <c r="B276" s="33"/>
    </row>
    <row r="277" spans="1:2">
      <c r="A277" s="33"/>
      <c r="B277" s="33"/>
    </row>
    <row r="278" spans="1:2">
      <c r="A278" s="33"/>
      <c r="B278" s="33"/>
    </row>
    <row r="279" spans="1:2">
      <c r="A279" s="33"/>
      <c r="B279" s="33"/>
    </row>
    <row r="280" spans="1:2">
      <c r="A280" s="33"/>
      <c r="B280" s="33"/>
    </row>
    <row r="281" spans="1:2">
      <c r="A281" s="33"/>
      <c r="B281" s="33"/>
    </row>
    <row r="282" spans="1:2">
      <c r="A282" s="33"/>
      <c r="B282" s="33"/>
    </row>
    <row r="283" spans="1:2">
      <c r="A283" s="33"/>
      <c r="B283" s="33"/>
    </row>
    <row r="284" spans="1:2">
      <c r="A284" s="33"/>
      <c r="B284" s="33"/>
    </row>
    <row r="285" spans="1:2">
      <c r="A285" s="33"/>
      <c r="B285" s="33"/>
    </row>
    <row r="286" spans="1:2">
      <c r="A286" s="33"/>
      <c r="B286" s="33"/>
    </row>
    <row r="287" spans="1:2">
      <c r="A287" s="33"/>
      <c r="B287" s="33"/>
    </row>
    <row r="288" spans="1:2">
      <c r="A288" s="33"/>
      <c r="B288" s="33"/>
    </row>
    <row r="289" spans="1:2">
      <c r="A289" s="33"/>
      <c r="B289" s="33"/>
    </row>
    <row r="290" spans="1:2">
      <c r="A290" s="33"/>
      <c r="B290" s="33"/>
    </row>
    <row r="291" spans="1:2">
      <c r="A291" s="33"/>
      <c r="B291" s="33"/>
    </row>
    <row r="292" spans="1:2">
      <c r="A292" s="33"/>
      <c r="B292" s="33"/>
    </row>
    <row r="293" spans="1:2">
      <c r="A293" s="33"/>
      <c r="B293" s="33"/>
    </row>
    <row r="294" spans="1:2">
      <c r="A294" s="33"/>
      <c r="B294" s="33"/>
    </row>
    <row r="295" spans="1:2">
      <c r="A295" s="33"/>
      <c r="B295" s="33"/>
    </row>
    <row r="296" spans="1:2">
      <c r="A296" s="33"/>
      <c r="B296" s="33"/>
    </row>
    <row r="297" spans="1:2">
      <c r="A297" s="33"/>
      <c r="B297" s="33"/>
    </row>
    <row r="298" spans="1:2">
      <c r="A298" s="33"/>
      <c r="B298" s="33"/>
    </row>
    <row r="299" spans="1:2">
      <c r="A299" s="33"/>
      <c r="B299" s="33"/>
    </row>
    <row r="300" spans="1:2">
      <c r="A300" s="33"/>
      <c r="B300" s="33"/>
    </row>
    <row r="301" spans="1:2">
      <c r="A301" s="33"/>
      <c r="B301" s="33"/>
    </row>
    <row r="302" spans="1:2">
      <c r="A302" s="33"/>
      <c r="B302" s="33"/>
    </row>
    <row r="303" spans="1:2">
      <c r="A303" s="33"/>
      <c r="B303" s="33"/>
    </row>
    <row r="304" spans="1:2">
      <c r="A304" s="33"/>
      <c r="B304" s="33"/>
    </row>
    <row r="305" spans="1:2">
      <c r="A305" s="33"/>
      <c r="B305" s="33"/>
    </row>
    <row r="306" spans="1:2">
      <c r="A306" s="33"/>
      <c r="B306" s="33"/>
    </row>
    <row r="307" spans="1:2">
      <c r="A307" s="33"/>
      <c r="B307" s="33"/>
    </row>
    <row r="308" spans="1:2">
      <c r="A308" s="33"/>
      <c r="B308" s="33"/>
    </row>
    <row r="309" spans="1:2">
      <c r="A309" s="33"/>
      <c r="B309" s="33"/>
    </row>
    <row r="310" spans="1:2">
      <c r="A310" s="33"/>
      <c r="B310" s="33"/>
    </row>
    <row r="311" spans="1:2">
      <c r="A311" s="33"/>
      <c r="B311" s="33"/>
    </row>
    <row r="312" spans="1:2">
      <c r="A312" s="33"/>
      <c r="B312" s="33"/>
    </row>
    <row r="313" spans="1:2">
      <c r="A313" s="33"/>
      <c r="B313" s="33"/>
    </row>
    <row r="314" spans="1:2">
      <c r="A314" s="33"/>
      <c r="B314" s="33"/>
    </row>
    <row r="315" spans="1:2">
      <c r="A315" s="33"/>
      <c r="B315" s="33"/>
    </row>
    <row r="316" spans="1:2">
      <c r="A316" s="33"/>
      <c r="B316" s="33"/>
    </row>
    <row r="317" spans="1:2">
      <c r="A317" s="33"/>
      <c r="B317" s="33"/>
    </row>
    <row r="318" spans="1:2">
      <c r="A318" s="33"/>
      <c r="B318" s="33"/>
    </row>
    <row r="319" spans="1:2">
      <c r="A319" s="33"/>
      <c r="B319" s="33"/>
    </row>
    <row r="320" spans="1:2">
      <c r="A320" s="33"/>
      <c r="B320" s="33"/>
    </row>
    <row r="321" spans="1:2">
      <c r="A321" s="33"/>
      <c r="B321" s="33"/>
    </row>
    <row r="322" spans="1:2">
      <c r="A322" s="33"/>
      <c r="B322" s="33"/>
    </row>
    <row r="323" spans="1:2">
      <c r="A323" s="33"/>
      <c r="B323" s="33"/>
    </row>
    <row r="324" spans="1:2">
      <c r="A324" s="33"/>
      <c r="B324" s="33"/>
    </row>
    <row r="325" spans="1:2">
      <c r="A325" s="33"/>
      <c r="B325" s="33"/>
    </row>
    <row r="326" spans="1:2">
      <c r="A326" s="33"/>
      <c r="B326" s="33"/>
    </row>
    <row r="327" spans="1:2">
      <c r="A327" s="33"/>
      <c r="B327" s="33"/>
    </row>
    <row r="328" spans="1:2">
      <c r="A328" s="33"/>
      <c r="B328" s="33"/>
    </row>
    <row r="329" spans="1:2">
      <c r="A329" s="33"/>
      <c r="B329" s="33"/>
    </row>
    <row r="330" spans="1:2">
      <c r="A330" s="33"/>
      <c r="B330" s="33"/>
    </row>
    <row r="331" spans="1:2">
      <c r="A331" s="33"/>
      <c r="B331" s="33"/>
    </row>
    <row r="332" spans="1:2">
      <c r="A332" s="33"/>
      <c r="B332" s="33"/>
    </row>
    <row r="333" spans="1:2">
      <c r="A333" s="33"/>
      <c r="B333" s="33"/>
    </row>
    <row r="334" spans="1:2">
      <c r="A334" s="33"/>
      <c r="B334" s="33"/>
    </row>
    <row r="335" spans="1:2">
      <c r="A335" s="33"/>
      <c r="B335" s="33"/>
    </row>
    <row r="336" spans="1:2">
      <c r="A336" s="33"/>
      <c r="B336" s="33"/>
    </row>
    <row r="337" spans="1:2">
      <c r="A337" s="33"/>
      <c r="B337" s="33"/>
    </row>
    <row r="338" spans="1:2">
      <c r="A338" s="33"/>
      <c r="B338" s="33"/>
    </row>
    <row r="339" spans="1:2">
      <c r="A339" s="33"/>
      <c r="B339" s="33"/>
    </row>
    <row r="340" spans="1:2">
      <c r="A340" s="33"/>
      <c r="B340" s="33"/>
    </row>
    <row r="341" spans="1:2">
      <c r="A341" s="33"/>
      <c r="B341" s="33"/>
    </row>
    <row r="342" spans="1:2">
      <c r="A342" s="33"/>
      <c r="B342" s="33"/>
    </row>
    <row r="343" spans="1:2">
      <c r="A343" s="33"/>
      <c r="B343" s="33"/>
    </row>
    <row r="344" spans="1:2">
      <c r="A344" s="33"/>
      <c r="B344" s="33"/>
    </row>
    <row r="345" spans="1:2">
      <c r="A345" s="33"/>
      <c r="B345" s="33"/>
    </row>
    <row r="346" spans="1:2">
      <c r="A346" s="33"/>
      <c r="B346" s="33"/>
    </row>
    <row r="347" spans="1:2">
      <c r="A347" s="33"/>
      <c r="B347" s="33"/>
    </row>
    <row r="348" spans="1:2">
      <c r="A348" s="33"/>
      <c r="B348" s="33"/>
    </row>
    <row r="349" spans="1:2">
      <c r="A349" s="33"/>
      <c r="B349" s="33"/>
    </row>
    <row r="350" spans="1:2">
      <c r="A350" s="33"/>
      <c r="B350" s="33"/>
    </row>
    <row r="351" spans="1:2">
      <c r="A351" s="33"/>
      <c r="B351" s="33"/>
    </row>
    <row r="352" spans="1:2">
      <c r="A352" s="33"/>
      <c r="B352" s="33"/>
    </row>
    <row r="353" spans="1:2">
      <c r="A353" s="33"/>
      <c r="B353" s="33"/>
    </row>
    <row r="354" spans="1:2">
      <c r="A354" s="33"/>
      <c r="B354" s="33"/>
    </row>
    <row r="355" spans="1:2">
      <c r="A355" s="33"/>
      <c r="B355" s="33"/>
    </row>
    <row r="356" spans="1:2">
      <c r="A356" s="33"/>
      <c r="B356" s="33"/>
    </row>
    <row r="357" spans="1:2">
      <c r="A357" s="33"/>
      <c r="B357" s="33"/>
    </row>
    <row r="358" spans="1:2">
      <c r="A358" s="33"/>
      <c r="B358" s="33"/>
    </row>
    <row r="359" spans="1:2">
      <c r="A359" s="33"/>
      <c r="B359" s="33"/>
    </row>
    <row r="360" spans="1:2">
      <c r="A360" s="33"/>
      <c r="B360" s="33"/>
    </row>
    <row r="361" spans="1:2">
      <c r="A361" s="33"/>
      <c r="B361" s="33"/>
    </row>
    <row r="362" spans="1:2">
      <c r="A362" s="33"/>
      <c r="B362" s="33"/>
    </row>
    <row r="363" spans="1:2">
      <c r="A363" s="33"/>
      <c r="B363" s="33"/>
    </row>
    <row r="364" spans="1:2">
      <c r="A364" s="33"/>
      <c r="B364" s="33"/>
    </row>
    <row r="365" spans="1:2">
      <c r="A365" s="33"/>
      <c r="B365" s="33"/>
    </row>
    <row r="366" spans="1:2">
      <c r="A366" s="33"/>
      <c r="B366" s="33"/>
    </row>
    <row r="367" spans="1:2">
      <c r="A367" s="33"/>
      <c r="B367" s="33"/>
    </row>
    <row r="368" spans="1:2">
      <c r="A368" s="33"/>
      <c r="B368" s="33"/>
    </row>
    <row r="369" spans="1:2">
      <c r="A369" s="33"/>
      <c r="B369" s="33"/>
    </row>
    <row r="370" spans="1:2">
      <c r="A370" s="33"/>
      <c r="B370" s="33"/>
    </row>
    <row r="371" spans="1:2">
      <c r="A371" s="33"/>
      <c r="B371" s="33"/>
    </row>
    <row r="372" spans="1:2">
      <c r="A372" s="33"/>
      <c r="B372" s="33"/>
    </row>
    <row r="373" spans="1:2">
      <c r="A373" s="33"/>
      <c r="B373" s="33"/>
    </row>
    <row r="374" spans="1:2">
      <c r="A374" s="33"/>
      <c r="B374" s="33"/>
    </row>
    <row r="375" spans="1:2">
      <c r="A375" s="33"/>
      <c r="B375" s="33"/>
    </row>
    <row r="376" spans="1:2">
      <c r="A376" s="33"/>
      <c r="B376" s="33"/>
    </row>
    <row r="377" spans="1:2">
      <c r="A377" s="33"/>
      <c r="B377" s="33"/>
    </row>
    <row r="378" spans="1:2">
      <c r="A378" s="33"/>
      <c r="B378" s="33"/>
    </row>
    <row r="379" spans="1:2">
      <c r="A379" s="33"/>
      <c r="B379" s="33"/>
    </row>
    <row r="380" spans="1:2">
      <c r="A380" s="33"/>
      <c r="B380" s="33"/>
    </row>
    <row r="381" spans="1:2">
      <c r="A381" s="33"/>
      <c r="B381" s="33"/>
    </row>
    <row r="382" spans="1:2">
      <c r="A382" s="33"/>
      <c r="B382" s="33"/>
    </row>
    <row r="383" spans="1:2">
      <c r="A383" s="33"/>
      <c r="B383" s="33"/>
    </row>
    <row r="384" spans="1:2">
      <c r="A384" s="33"/>
      <c r="B384" s="33"/>
    </row>
    <row r="385" spans="1:2">
      <c r="A385" s="33"/>
      <c r="B385" s="33"/>
    </row>
    <row r="386" spans="1:2">
      <c r="A386" s="33"/>
      <c r="B386" s="33"/>
    </row>
    <row r="387" spans="1:2">
      <c r="A387" s="33"/>
      <c r="B387" s="33"/>
    </row>
    <row r="388" spans="1:2">
      <c r="A388" s="33"/>
      <c r="B388" s="33"/>
    </row>
    <row r="389" spans="1:2">
      <c r="A389" s="33"/>
      <c r="B389" s="33"/>
    </row>
    <row r="390" spans="1:2">
      <c r="A390" s="33"/>
      <c r="B390" s="33"/>
    </row>
    <row r="391" spans="1:2">
      <c r="A391" s="33"/>
      <c r="B391" s="33"/>
    </row>
    <row r="392" spans="1:2">
      <c r="A392" s="33"/>
      <c r="B392" s="33"/>
    </row>
    <row r="393" spans="1:2">
      <c r="A393" s="33"/>
      <c r="B393" s="33"/>
    </row>
    <row r="394" spans="1:2">
      <c r="A394" s="33"/>
      <c r="B394" s="33"/>
    </row>
    <row r="395" spans="1:2">
      <c r="A395" s="33"/>
      <c r="B395" s="33"/>
    </row>
    <row r="396" spans="1:2">
      <c r="A396" s="33"/>
      <c r="B396" s="33"/>
    </row>
    <row r="397" spans="1:2">
      <c r="A397" s="33"/>
      <c r="B397" s="33"/>
    </row>
    <row r="398" spans="1:2">
      <c r="A398" s="33"/>
      <c r="B398" s="33"/>
    </row>
    <row r="399" spans="1:2">
      <c r="A399" s="33"/>
      <c r="B399" s="33"/>
    </row>
    <row r="400" spans="1:2">
      <c r="A400" s="33"/>
      <c r="B400" s="33"/>
    </row>
    <row r="401" spans="1:2">
      <c r="A401" s="33"/>
      <c r="B401" s="33"/>
    </row>
    <row r="402" spans="1:2">
      <c r="A402" s="33"/>
      <c r="B402" s="33"/>
    </row>
    <row r="403" spans="1:2">
      <c r="A403" s="33"/>
      <c r="B403" s="33"/>
    </row>
    <row r="404" spans="1:2">
      <c r="A404" s="33"/>
      <c r="B404" s="33"/>
    </row>
    <row r="405" spans="1:2">
      <c r="A405" s="33"/>
      <c r="B405" s="33"/>
    </row>
    <row r="406" spans="1:2">
      <c r="A406" s="33"/>
      <c r="B406" s="33"/>
    </row>
    <row r="407" spans="1:2">
      <c r="A407" s="33"/>
      <c r="B407" s="33"/>
    </row>
    <row r="408" spans="1:2">
      <c r="A408" s="33"/>
      <c r="B408" s="33"/>
    </row>
    <row r="409" spans="1:2">
      <c r="A409" s="33"/>
      <c r="B409" s="33"/>
    </row>
    <row r="410" spans="1:2">
      <c r="A410" s="33"/>
      <c r="B410" s="33"/>
    </row>
    <row r="411" spans="1:2">
      <c r="A411" s="33"/>
      <c r="B411" s="33"/>
    </row>
    <row r="412" spans="1:2">
      <c r="A412" s="33"/>
      <c r="B412" s="33"/>
    </row>
    <row r="413" spans="1:2">
      <c r="A413" s="33"/>
      <c r="B413" s="33"/>
    </row>
    <row r="414" spans="1:2">
      <c r="A414" s="33"/>
      <c r="B414" s="33"/>
    </row>
    <row r="415" spans="1:2">
      <c r="A415" s="33"/>
      <c r="B415" s="33"/>
    </row>
    <row r="416" spans="1:2">
      <c r="A416" s="33"/>
      <c r="B416" s="33"/>
    </row>
    <row r="417" spans="1:2">
      <c r="A417" s="33"/>
      <c r="B417" s="33"/>
    </row>
    <row r="418" spans="1:2">
      <c r="A418" s="33"/>
      <c r="B418" s="33"/>
    </row>
    <row r="419" spans="1:2">
      <c r="A419" s="33"/>
      <c r="B419" s="33"/>
    </row>
    <row r="420" spans="1:2">
      <c r="A420" s="33"/>
      <c r="B420" s="33"/>
    </row>
    <row r="421" spans="1:2">
      <c r="A421" s="33"/>
      <c r="B421" s="33"/>
    </row>
    <row r="422" spans="1:2">
      <c r="A422" s="33"/>
      <c r="B422" s="33"/>
    </row>
    <row r="423" spans="1:2">
      <c r="A423" s="33"/>
      <c r="B423" s="33"/>
    </row>
    <row r="424" spans="1:2">
      <c r="A424" s="33"/>
      <c r="B424" s="33"/>
    </row>
    <row r="425" spans="1:2">
      <c r="A425" s="33"/>
      <c r="B425" s="33"/>
    </row>
    <row r="426" spans="1:2">
      <c r="A426" s="33"/>
      <c r="B426" s="33"/>
    </row>
    <row r="427" spans="1:2">
      <c r="A427" s="33"/>
      <c r="B427" s="33"/>
    </row>
    <row r="428" spans="1:2">
      <c r="A428" s="33"/>
      <c r="B428" s="33"/>
    </row>
    <row r="429" spans="1:2">
      <c r="A429" s="33"/>
      <c r="B429" s="33"/>
    </row>
    <row r="430" spans="1:2">
      <c r="A430" s="33"/>
      <c r="B430" s="33"/>
    </row>
    <row r="431" spans="1:2">
      <c r="A431" s="33"/>
      <c r="B431" s="33"/>
    </row>
    <row r="432" spans="1:2">
      <c r="A432" s="33"/>
      <c r="B432" s="33"/>
    </row>
    <row r="433" spans="1:2">
      <c r="A433" s="33"/>
      <c r="B433" s="33"/>
    </row>
    <row r="434" spans="1:2">
      <c r="A434" s="33"/>
      <c r="B434" s="33"/>
    </row>
    <row r="435" spans="1:2">
      <c r="A435" s="33"/>
      <c r="B435" s="33"/>
    </row>
    <row r="436" spans="1:2">
      <c r="A436" s="33"/>
      <c r="B436" s="33"/>
    </row>
    <row r="437" spans="1:2">
      <c r="A437" s="33"/>
      <c r="B437" s="33"/>
    </row>
    <row r="438" spans="1:2">
      <c r="A438" s="33"/>
      <c r="B438" s="33"/>
    </row>
    <row r="439" spans="1:2">
      <c r="A439" s="33"/>
      <c r="B439" s="33"/>
    </row>
    <row r="440" spans="1:2">
      <c r="A440" s="33"/>
      <c r="B440" s="33"/>
    </row>
    <row r="441" spans="1:2">
      <c r="A441" s="33"/>
      <c r="B441" s="33"/>
    </row>
    <row r="442" spans="1:2">
      <c r="A442" s="33"/>
      <c r="B442" s="33"/>
    </row>
    <row r="443" spans="1:2">
      <c r="A443" s="33"/>
      <c r="B443" s="33"/>
    </row>
    <row r="444" spans="1:2">
      <c r="A444" s="33"/>
      <c r="B444" s="33"/>
    </row>
    <row r="445" spans="1:2">
      <c r="A445" s="33"/>
      <c r="B445" s="33"/>
    </row>
    <row r="446" spans="1:2">
      <c r="A446" s="33"/>
      <c r="B446" s="33"/>
    </row>
    <row r="447" spans="1:2">
      <c r="A447" s="33"/>
      <c r="B447" s="33"/>
    </row>
    <row r="448" spans="1:2">
      <c r="A448" s="33"/>
      <c r="B448" s="33"/>
    </row>
    <row r="449" spans="1:2">
      <c r="A449" s="33"/>
      <c r="B449" s="33"/>
    </row>
    <row r="450" spans="1:2">
      <c r="A450" s="33"/>
      <c r="B450" s="33"/>
    </row>
    <row r="451" spans="1:2">
      <c r="A451" s="33"/>
      <c r="B451" s="33"/>
    </row>
    <row r="452" spans="1:2">
      <c r="A452" s="33"/>
      <c r="B452" s="33"/>
    </row>
    <row r="453" spans="1:2">
      <c r="A453" s="33"/>
      <c r="B453" s="33"/>
    </row>
    <row r="454" spans="1:2">
      <c r="A454" s="33"/>
      <c r="B454" s="33"/>
    </row>
    <row r="455" spans="1:2">
      <c r="A455" s="33"/>
      <c r="B455" s="33"/>
    </row>
    <row r="456" spans="1:2">
      <c r="A456" s="33"/>
      <c r="B456" s="33"/>
    </row>
    <row r="457" spans="1:2">
      <c r="A457" s="33"/>
      <c r="B457" s="33"/>
    </row>
    <row r="458" spans="1:2">
      <c r="A458" s="33"/>
      <c r="B458" s="33"/>
    </row>
    <row r="459" spans="1:2">
      <c r="A459" s="33"/>
      <c r="B459" s="33"/>
    </row>
    <row r="460" spans="1:2">
      <c r="A460" s="33"/>
      <c r="B460" s="33"/>
    </row>
    <row r="461" spans="1:2">
      <c r="A461" s="33"/>
      <c r="B461" s="33"/>
    </row>
    <row r="462" spans="1:2">
      <c r="A462" s="33"/>
      <c r="B462" s="33"/>
    </row>
    <row r="463" spans="1:2">
      <c r="A463" s="33"/>
      <c r="B463" s="33"/>
    </row>
    <row r="464" spans="1:2">
      <c r="A464" s="33"/>
      <c r="B464" s="33"/>
    </row>
    <row r="465" spans="1:2">
      <c r="A465" s="33"/>
      <c r="B465" s="33"/>
    </row>
    <row r="466" spans="1:2">
      <c r="A466" s="33"/>
      <c r="B466" s="33"/>
    </row>
    <row r="467" spans="1:2">
      <c r="A467" s="33"/>
      <c r="B467" s="33"/>
    </row>
    <row r="468" spans="1:2">
      <c r="A468" s="33"/>
      <c r="B468" s="33"/>
    </row>
    <row r="469" spans="1:2">
      <c r="A469" s="33"/>
      <c r="B469" s="33"/>
    </row>
    <row r="470" spans="1:2">
      <c r="A470" s="33"/>
      <c r="B470" s="33"/>
    </row>
    <row r="471" spans="1:2">
      <c r="A471" s="33"/>
      <c r="B471" s="33"/>
    </row>
    <row r="472" spans="1:2">
      <c r="A472" s="33"/>
      <c r="B472" s="33"/>
    </row>
    <row r="473" spans="1:2">
      <c r="A473" s="33"/>
      <c r="B473" s="33"/>
    </row>
    <row r="474" spans="1:2">
      <c r="A474" s="33"/>
      <c r="B474" s="33"/>
    </row>
    <row r="475" spans="1:2">
      <c r="A475" s="33"/>
      <c r="B475" s="33"/>
    </row>
    <row r="476" spans="1:2">
      <c r="A476" s="33"/>
      <c r="B476" s="33"/>
    </row>
    <row r="477" spans="1:2">
      <c r="A477" s="33"/>
      <c r="B477" s="33"/>
    </row>
    <row r="478" spans="1:2">
      <c r="A478" s="33"/>
      <c r="B478" s="33"/>
    </row>
    <row r="479" spans="1:2">
      <c r="A479" s="33"/>
      <c r="B479" s="33"/>
    </row>
    <row r="480" spans="1:2">
      <c r="A480" s="33"/>
      <c r="B480" s="33"/>
    </row>
    <row r="481" spans="1:2">
      <c r="A481" s="33"/>
      <c r="B481" s="33"/>
    </row>
    <row r="482" spans="1:2">
      <c r="A482" s="33"/>
      <c r="B482" s="33"/>
    </row>
    <row r="483" spans="1:2">
      <c r="A483" s="33"/>
      <c r="B483" s="33"/>
    </row>
    <row r="484" spans="1:2">
      <c r="A484" s="33"/>
      <c r="B484" s="33"/>
    </row>
    <row r="485" spans="1:2">
      <c r="A485" s="33"/>
      <c r="B485" s="33"/>
    </row>
    <row r="486" spans="1:2">
      <c r="A486" s="33"/>
      <c r="B486" s="33"/>
    </row>
    <row r="487" spans="1:2">
      <c r="A487" s="33"/>
      <c r="B487" s="33"/>
    </row>
    <row r="488" spans="1:2">
      <c r="A488" s="33"/>
      <c r="B488" s="33"/>
    </row>
    <row r="489" spans="1:2">
      <c r="A489" s="33"/>
      <c r="B489" s="33"/>
    </row>
    <row r="490" spans="1:2">
      <c r="A490" s="33"/>
      <c r="B490" s="33"/>
    </row>
    <row r="491" spans="1:2">
      <c r="A491" s="33"/>
      <c r="B491" s="33"/>
    </row>
    <row r="492" spans="1:2">
      <c r="A492" s="33"/>
      <c r="B492" s="33"/>
    </row>
    <row r="493" spans="1:2">
      <c r="A493" s="33"/>
      <c r="B493" s="33"/>
    </row>
    <row r="494" spans="1:2">
      <c r="A494" s="33"/>
      <c r="B494" s="33"/>
    </row>
    <row r="495" spans="1:2">
      <c r="A495" s="33"/>
      <c r="B495" s="33"/>
    </row>
    <row r="496" spans="1:2">
      <c r="A496" s="33"/>
      <c r="B496" s="33"/>
    </row>
    <row r="497" spans="1:2">
      <c r="A497" s="33"/>
      <c r="B497" s="33"/>
    </row>
    <row r="498" spans="1:2">
      <c r="A498" s="33"/>
      <c r="B498" s="33"/>
    </row>
    <row r="499" spans="1:2">
      <c r="A499" s="33"/>
      <c r="B499" s="33"/>
    </row>
    <row r="500" spans="1:2">
      <c r="A500" s="33"/>
      <c r="B500" s="33"/>
    </row>
    <row r="501" spans="1:2">
      <c r="A501" s="33"/>
      <c r="B501" s="33"/>
    </row>
    <row r="502" spans="1:2">
      <c r="A502" s="33"/>
      <c r="B502" s="33"/>
    </row>
    <row r="503" spans="1:2">
      <c r="A503" s="33"/>
      <c r="B503" s="33"/>
    </row>
    <row r="504" spans="1:2">
      <c r="A504" s="33"/>
      <c r="B504" s="33"/>
    </row>
    <row r="505" spans="1:2">
      <c r="A505" s="33"/>
      <c r="B505" s="33"/>
    </row>
    <row r="506" spans="1:2">
      <c r="A506" s="33"/>
      <c r="B506" s="33"/>
    </row>
    <row r="507" spans="1:2">
      <c r="A507" s="33"/>
      <c r="B507" s="33"/>
    </row>
    <row r="508" spans="1:2">
      <c r="A508" s="33"/>
      <c r="B508" s="33"/>
    </row>
    <row r="509" spans="1:2">
      <c r="A509" s="33"/>
      <c r="B509" s="33"/>
    </row>
    <row r="510" spans="1:2">
      <c r="A510" s="33"/>
      <c r="B510" s="33"/>
    </row>
    <row r="511" spans="1:2">
      <c r="A511" s="33"/>
      <c r="B511" s="33"/>
    </row>
    <row r="512" spans="1:2">
      <c r="A512" s="33"/>
      <c r="B512" s="33"/>
    </row>
    <row r="513" spans="1:2">
      <c r="A513" s="33"/>
      <c r="B513" s="33"/>
    </row>
    <row r="514" spans="1:2">
      <c r="A514" s="33"/>
      <c r="B514" s="33"/>
    </row>
    <row r="515" spans="1:2">
      <c r="A515" s="33"/>
      <c r="B515" s="33"/>
    </row>
    <row r="516" spans="1:2">
      <c r="A516" s="33"/>
      <c r="B516" s="33"/>
    </row>
    <row r="517" spans="1:2">
      <c r="A517" s="33"/>
      <c r="B517" s="33"/>
    </row>
    <row r="518" spans="1:2">
      <c r="A518" s="33"/>
      <c r="B518" s="33"/>
    </row>
    <row r="519" spans="1:2">
      <c r="A519" s="33"/>
      <c r="B519" s="33"/>
    </row>
    <row r="520" spans="1:2">
      <c r="A520" s="33"/>
      <c r="B520" s="33"/>
    </row>
    <row r="521" spans="1:2">
      <c r="A521" s="33"/>
      <c r="B521" s="33"/>
    </row>
    <row r="522" spans="1:2">
      <c r="A522" s="33"/>
      <c r="B522" s="33"/>
    </row>
    <row r="523" spans="1:2">
      <c r="A523" s="33"/>
      <c r="B523" s="33"/>
    </row>
    <row r="524" spans="1:2">
      <c r="A524" s="33"/>
      <c r="B524" s="33"/>
    </row>
    <row r="525" spans="1:2">
      <c r="A525" s="33"/>
      <c r="B525" s="33"/>
    </row>
    <row r="526" spans="1:2">
      <c r="A526" s="33"/>
      <c r="B526" s="33"/>
    </row>
    <row r="527" spans="1:2">
      <c r="A527" s="33"/>
      <c r="B527" s="33"/>
    </row>
    <row r="528" spans="1:2">
      <c r="A528" s="33"/>
      <c r="B528" s="33"/>
    </row>
    <row r="529" spans="1:2">
      <c r="A529" s="33"/>
      <c r="B529" s="33"/>
    </row>
    <row r="530" spans="1:2">
      <c r="A530" s="33"/>
      <c r="B530" s="33"/>
    </row>
    <row r="531" spans="1:2">
      <c r="A531" s="33"/>
      <c r="B531" s="33"/>
    </row>
    <row r="532" spans="1:2">
      <c r="A532" s="33"/>
      <c r="B532" s="33"/>
    </row>
    <row r="533" spans="1:2">
      <c r="A533" s="33"/>
      <c r="B533" s="33"/>
    </row>
    <row r="534" spans="1:2">
      <c r="A534" s="33"/>
      <c r="B534" s="33"/>
    </row>
    <row r="535" spans="1:2">
      <c r="A535" s="33"/>
      <c r="B535" s="33"/>
    </row>
    <row r="536" spans="1:2">
      <c r="A536" s="33"/>
      <c r="B536" s="33"/>
    </row>
    <row r="537" spans="1:2">
      <c r="A537" s="33"/>
      <c r="B537" s="33"/>
    </row>
    <row r="538" spans="1:2">
      <c r="A538" s="33"/>
      <c r="B538" s="33"/>
    </row>
    <row r="539" spans="1:2">
      <c r="A539" s="33"/>
      <c r="B539" s="33"/>
    </row>
    <row r="540" spans="1:2">
      <c r="A540" s="33"/>
      <c r="B540" s="33"/>
    </row>
    <row r="541" spans="1:2">
      <c r="A541" s="33"/>
      <c r="B541" s="33"/>
    </row>
    <row r="542" spans="1:2">
      <c r="A542" s="33"/>
      <c r="B542" s="33"/>
    </row>
    <row r="543" spans="1:2">
      <c r="A543" s="33"/>
      <c r="B543" s="33"/>
    </row>
    <row r="544" spans="1:2">
      <c r="A544" s="33"/>
      <c r="B544" s="33"/>
    </row>
    <row r="545" spans="1:2">
      <c r="A545" s="33"/>
      <c r="B545" s="33"/>
    </row>
    <row r="546" spans="1:2">
      <c r="A546" s="33"/>
      <c r="B546" s="33"/>
    </row>
    <row r="547" spans="1:2">
      <c r="A547" s="33"/>
      <c r="B547" s="33"/>
    </row>
    <row r="548" spans="1:2">
      <c r="A548" s="33"/>
      <c r="B548" s="33"/>
    </row>
    <row r="549" spans="1:2">
      <c r="A549" s="33"/>
      <c r="B549" s="33"/>
    </row>
    <row r="550" spans="1:2">
      <c r="A550" s="33"/>
      <c r="B550" s="33"/>
    </row>
    <row r="551" spans="1:2">
      <c r="A551" s="33"/>
      <c r="B551" s="33"/>
    </row>
    <row r="552" spans="1:2">
      <c r="A552" s="33"/>
      <c r="B552" s="33"/>
    </row>
    <row r="553" spans="1:2">
      <c r="A553" s="33"/>
      <c r="B553" s="33"/>
    </row>
    <row r="554" spans="1:2">
      <c r="A554" s="33"/>
      <c r="B554" s="33"/>
    </row>
    <row r="555" spans="1:2">
      <c r="A555" s="33"/>
      <c r="B555" s="33"/>
    </row>
    <row r="556" spans="1:2">
      <c r="A556" s="33"/>
      <c r="B556" s="33"/>
    </row>
    <row r="557" spans="1:2">
      <c r="A557" s="33"/>
      <c r="B557" s="33"/>
    </row>
    <row r="558" spans="1:2">
      <c r="A558" s="33"/>
      <c r="B558" s="33"/>
    </row>
    <row r="559" spans="1:2">
      <c r="A559" s="33"/>
      <c r="B559" s="33"/>
    </row>
    <row r="560" spans="1:2">
      <c r="A560" s="33"/>
      <c r="B560" s="33"/>
    </row>
    <row r="561" spans="1:2">
      <c r="A561" s="33"/>
      <c r="B561" s="33"/>
    </row>
    <row r="562" spans="1:2">
      <c r="A562" s="33"/>
      <c r="B562" s="33"/>
    </row>
    <row r="563" spans="1:2">
      <c r="A563" s="33"/>
      <c r="B563" s="33"/>
    </row>
    <row r="564" spans="1:2">
      <c r="A564" s="33"/>
      <c r="B564" s="33"/>
    </row>
    <row r="565" spans="1:2">
      <c r="A565" s="33"/>
      <c r="B565" s="33"/>
    </row>
    <row r="566" spans="1:2">
      <c r="A566" s="33"/>
      <c r="B566" s="33"/>
    </row>
    <row r="567" spans="1:2">
      <c r="A567" s="33"/>
      <c r="B567" s="33"/>
    </row>
    <row r="568" spans="1:2">
      <c r="A568" s="33"/>
      <c r="B568" s="33"/>
    </row>
    <row r="569" spans="1:2">
      <c r="A569" s="33"/>
      <c r="B569" s="33"/>
    </row>
    <row r="570" spans="1:2">
      <c r="A570" s="33"/>
      <c r="B570" s="33"/>
    </row>
    <row r="571" spans="1:2">
      <c r="A571" s="33"/>
      <c r="B571" s="33"/>
    </row>
    <row r="572" spans="1:2">
      <c r="A572" s="33"/>
      <c r="B572" s="33"/>
    </row>
    <row r="573" spans="1:2">
      <c r="A573" s="33"/>
      <c r="B573" s="33"/>
    </row>
    <row r="574" spans="1:2">
      <c r="A574" s="33"/>
      <c r="B574" s="33"/>
    </row>
    <row r="575" spans="1:2">
      <c r="A575" s="33"/>
      <c r="B575" s="33"/>
    </row>
    <row r="576" spans="1:2">
      <c r="A576" s="33"/>
      <c r="B576" s="33"/>
    </row>
    <row r="577" spans="1:2">
      <c r="A577" s="33"/>
      <c r="B577" s="33"/>
    </row>
    <row r="578" spans="1:2">
      <c r="A578" s="33"/>
      <c r="B578" s="33"/>
    </row>
    <row r="579" spans="1:2">
      <c r="A579" s="33"/>
      <c r="B579" s="33"/>
    </row>
    <row r="580" spans="1:2">
      <c r="A580" s="33"/>
      <c r="B580" s="33"/>
    </row>
    <row r="581" spans="1:2">
      <c r="A581" s="33"/>
      <c r="B581" s="33"/>
    </row>
    <row r="582" spans="1:2">
      <c r="A582" s="33"/>
      <c r="B582" s="33"/>
    </row>
    <row r="583" spans="1:2">
      <c r="A583" s="33"/>
      <c r="B583" s="33"/>
    </row>
    <row r="584" spans="1:2">
      <c r="A584" s="33"/>
      <c r="B584" s="33"/>
    </row>
    <row r="585" spans="1:2">
      <c r="A585" s="33"/>
      <c r="B585" s="33"/>
    </row>
    <row r="586" spans="1:2">
      <c r="A586" s="33"/>
      <c r="B586" s="33"/>
    </row>
    <row r="587" spans="1:2">
      <c r="A587" s="33"/>
      <c r="B587" s="33"/>
    </row>
    <row r="588" spans="1:2">
      <c r="A588" s="33"/>
      <c r="B588" s="33"/>
    </row>
    <row r="589" spans="1:2">
      <c r="A589" s="33"/>
      <c r="B589" s="33"/>
    </row>
    <row r="590" spans="1:2">
      <c r="A590" s="33"/>
      <c r="B590" s="33"/>
    </row>
    <row r="591" spans="1:2">
      <c r="A591" s="33"/>
      <c r="B591" s="33"/>
    </row>
    <row r="592" spans="1:2">
      <c r="A592" s="33"/>
      <c r="B592" s="33"/>
    </row>
    <row r="593" spans="1:2">
      <c r="A593" s="33"/>
      <c r="B593" s="33"/>
    </row>
    <row r="594" spans="1:2">
      <c r="A594" s="33"/>
      <c r="B594" s="33"/>
    </row>
    <row r="595" spans="1:2">
      <c r="A595" s="33"/>
      <c r="B595" s="33"/>
    </row>
    <row r="596" spans="1:2">
      <c r="A596" s="33"/>
      <c r="B596" s="33"/>
    </row>
    <row r="597" spans="1:2">
      <c r="A597" s="33"/>
      <c r="B597" s="33"/>
    </row>
    <row r="598" spans="1:2">
      <c r="A598" s="33"/>
      <c r="B598" s="33"/>
    </row>
    <row r="599" spans="1:2">
      <c r="A599" s="33"/>
      <c r="B599" s="33"/>
    </row>
    <row r="600" spans="1:2">
      <c r="A600" s="33"/>
      <c r="B600" s="33"/>
    </row>
    <row r="601" spans="1:2">
      <c r="A601" s="33"/>
      <c r="B601" s="33"/>
    </row>
    <row r="602" spans="1:2">
      <c r="A602" s="33"/>
      <c r="B602" s="33"/>
    </row>
    <row r="603" spans="1:2">
      <c r="A603" s="33"/>
      <c r="B603" s="33"/>
    </row>
    <row r="604" spans="1:2">
      <c r="A604" s="33"/>
      <c r="B604" s="33"/>
    </row>
    <row r="605" spans="1:2">
      <c r="A605" s="33"/>
      <c r="B605" s="33"/>
    </row>
    <row r="606" spans="1:2">
      <c r="A606" s="33"/>
      <c r="B606" s="33"/>
    </row>
    <row r="607" spans="1:2">
      <c r="A607" s="33"/>
      <c r="B607" s="33"/>
    </row>
    <row r="608" spans="1:2">
      <c r="A608" s="33"/>
      <c r="B608" s="33"/>
    </row>
    <row r="609" spans="1:2">
      <c r="A609" s="33"/>
      <c r="B609" s="33"/>
    </row>
    <row r="610" spans="1:2">
      <c r="A610" s="33"/>
      <c r="B610" s="33"/>
    </row>
    <row r="611" spans="1:2">
      <c r="A611" s="33"/>
      <c r="B611" s="33"/>
    </row>
    <row r="612" spans="1:2">
      <c r="A612" s="33"/>
      <c r="B612" s="33"/>
    </row>
    <row r="613" spans="1:2">
      <c r="A613" s="33"/>
      <c r="B613" s="33"/>
    </row>
    <row r="614" spans="1:2">
      <c r="A614" s="33"/>
      <c r="B614" s="33"/>
    </row>
    <row r="615" spans="1:2">
      <c r="A615" s="33"/>
      <c r="B615" s="33"/>
    </row>
    <row r="616" spans="1:2">
      <c r="A616" s="33"/>
      <c r="B616" s="33"/>
    </row>
    <row r="617" spans="1:2">
      <c r="A617" s="33"/>
      <c r="B617" s="33"/>
    </row>
    <row r="618" spans="1:2">
      <c r="A618" s="33"/>
      <c r="B618" s="33"/>
    </row>
    <row r="619" spans="1:2">
      <c r="A619" s="33"/>
      <c r="B619" s="33"/>
    </row>
    <row r="620" spans="1:2">
      <c r="A620" s="33"/>
      <c r="B620" s="33"/>
    </row>
    <row r="621" spans="1:2">
      <c r="A621" s="33"/>
      <c r="B621" s="33"/>
    </row>
    <row r="622" spans="1:2">
      <c r="A622" s="33"/>
      <c r="B622" s="33"/>
    </row>
    <row r="623" spans="1:2">
      <c r="A623" s="33"/>
      <c r="B623" s="33"/>
    </row>
    <row r="624" spans="1:2">
      <c r="A624" s="33"/>
      <c r="B624" s="33"/>
    </row>
    <row r="625" spans="1:2">
      <c r="A625" s="33"/>
      <c r="B625" s="33"/>
    </row>
    <row r="626" spans="1:2">
      <c r="A626" s="33"/>
      <c r="B626" s="33"/>
    </row>
    <row r="627" spans="1:2">
      <c r="A627" s="33"/>
      <c r="B627" s="33"/>
    </row>
    <row r="628" spans="1:2">
      <c r="A628" s="33"/>
      <c r="B628" s="33"/>
    </row>
    <row r="629" spans="1:2">
      <c r="A629" s="33"/>
      <c r="B629" s="33"/>
    </row>
    <row r="630" spans="1:2">
      <c r="A630" s="33"/>
      <c r="B630" s="33"/>
    </row>
    <row r="631" spans="1:2">
      <c r="A631" s="33"/>
      <c r="B631" s="33"/>
    </row>
    <row r="632" spans="1:2">
      <c r="A632" s="33"/>
      <c r="B632" s="33"/>
    </row>
    <row r="633" spans="1:2">
      <c r="A633" s="33"/>
      <c r="B633" s="33"/>
    </row>
    <row r="634" spans="1:2">
      <c r="A634" s="33"/>
      <c r="B634" s="33"/>
    </row>
    <row r="635" spans="1:2">
      <c r="A635" s="33"/>
      <c r="B635" s="33"/>
    </row>
    <row r="636" spans="1:2">
      <c r="A636" s="33"/>
      <c r="B636" s="33"/>
    </row>
    <row r="637" spans="1:2">
      <c r="A637" s="33"/>
      <c r="B637" s="33"/>
    </row>
    <row r="638" spans="1:2">
      <c r="A638" s="33"/>
      <c r="B638" s="33"/>
    </row>
    <row r="639" spans="1:2">
      <c r="A639" s="33"/>
      <c r="B639" s="33"/>
    </row>
    <row r="640" spans="1:2">
      <c r="A640" s="33"/>
      <c r="B640" s="33"/>
    </row>
    <row r="641" spans="1:2">
      <c r="A641" s="33"/>
      <c r="B641" s="33"/>
    </row>
    <row r="642" spans="1:2">
      <c r="A642" s="33"/>
      <c r="B642" s="33"/>
    </row>
    <row r="643" spans="1:2">
      <c r="A643" s="33"/>
      <c r="B643" s="33"/>
    </row>
    <row r="644" spans="1:2">
      <c r="A644" s="33"/>
      <c r="B644" s="33"/>
    </row>
    <row r="645" spans="1:2">
      <c r="A645" s="33"/>
      <c r="B645" s="33"/>
    </row>
    <row r="646" spans="1:2">
      <c r="A646" s="33"/>
      <c r="B646" s="33"/>
    </row>
    <row r="647" spans="1:2">
      <c r="A647" s="33"/>
      <c r="B647" s="33"/>
    </row>
    <row r="648" spans="1:2">
      <c r="A648" s="33"/>
      <c r="B648" s="33"/>
    </row>
    <row r="649" spans="1:2">
      <c r="A649" s="33"/>
      <c r="B649" s="33"/>
    </row>
    <row r="650" spans="1:2">
      <c r="A650" s="33"/>
      <c r="B650" s="33"/>
    </row>
    <row r="651" spans="1:2">
      <c r="A651" s="33"/>
      <c r="B651" s="33"/>
    </row>
    <row r="652" spans="1:2">
      <c r="A652" s="33"/>
      <c r="B652" s="33"/>
    </row>
    <row r="653" spans="1:2">
      <c r="A653" s="33"/>
      <c r="B653" s="33"/>
    </row>
    <row r="654" spans="1:2">
      <c r="A654" s="33"/>
      <c r="B654" s="33"/>
    </row>
    <row r="655" spans="1:2">
      <c r="A655" s="33"/>
      <c r="B655" s="33"/>
    </row>
    <row r="656" spans="1:2">
      <c r="A656" s="33"/>
      <c r="B656" s="33"/>
    </row>
    <row r="657" spans="1:2">
      <c r="A657" s="33"/>
      <c r="B657" s="33"/>
    </row>
    <row r="658" spans="1:2">
      <c r="A658" s="33"/>
      <c r="B658" s="33"/>
    </row>
    <row r="659" spans="1:2">
      <c r="A659" s="33"/>
      <c r="B659" s="33"/>
    </row>
    <row r="660" spans="1:2">
      <c r="A660" s="33"/>
      <c r="B660" s="33"/>
    </row>
    <row r="661" spans="1:2">
      <c r="A661" s="33"/>
      <c r="B661" s="33"/>
    </row>
    <row r="662" spans="1:2">
      <c r="A662" s="33"/>
      <c r="B662" s="33"/>
    </row>
    <row r="663" spans="1:2">
      <c r="A663" s="33"/>
      <c r="B663" s="33"/>
    </row>
    <row r="664" spans="1:2">
      <c r="A664" s="33"/>
      <c r="B664" s="33"/>
    </row>
    <row r="665" spans="1:2">
      <c r="A665" s="33"/>
      <c r="B665" s="33"/>
    </row>
    <row r="666" spans="1:2">
      <c r="A666" s="33"/>
      <c r="B666" s="33"/>
    </row>
    <row r="667" spans="1:2">
      <c r="A667" s="33"/>
      <c r="B667" s="33"/>
    </row>
    <row r="668" spans="1:2">
      <c r="A668" s="33"/>
      <c r="B668" s="33"/>
    </row>
    <row r="669" spans="1:2">
      <c r="A669" s="33"/>
      <c r="B669" s="33"/>
    </row>
    <row r="670" spans="1:2">
      <c r="A670" s="33"/>
      <c r="B670" s="33"/>
    </row>
    <row r="671" spans="1:2">
      <c r="A671" s="33"/>
      <c r="B671" s="33"/>
    </row>
    <row r="672" spans="1:2">
      <c r="A672" s="33"/>
      <c r="B672" s="33"/>
    </row>
    <row r="673" spans="1:2">
      <c r="A673" s="33"/>
      <c r="B673" s="33"/>
    </row>
    <row r="674" spans="1:2">
      <c r="A674" s="33"/>
      <c r="B674" s="33"/>
    </row>
    <row r="675" spans="1:2">
      <c r="A675" s="33"/>
      <c r="B675" s="33"/>
    </row>
    <row r="676" spans="1:2">
      <c r="A676" s="33"/>
      <c r="B676" s="33"/>
    </row>
    <row r="677" spans="1:2">
      <c r="A677" s="33"/>
      <c r="B677" s="33"/>
    </row>
    <row r="678" spans="1:2">
      <c r="A678" s="33"/>
      <c r="B678" s="33"/>
    </row>
    <row r="679" spans="1:2">
      <c r="A679" s="33"/>
      <c r="B679" s="33"/>
    </row>
    <row r="680" spans="1:2">
      <c r="A680" s="33"/>
      <c r="B680" s="33"/>
    </row>
    <row r="681" spans="1:2">
      <c r="A681" s="33"/>
      <c r="B681" s="33"/>
    </row>
    <row r="682" spans="1:2">
      <c r="A682" s="33"/>
      <c r="B682" s="33"/>
    </row>
    <row r="683" spans="1:2">
      <c r="A683" s="33"/>
      <c r="B683" s="33"/>
    </row>
    <row r="684" spans="1:2">
      <c r="A684" s="33"/>
      <c r="B684" s="33"/>
    </row>
    <row r="685" spans="1:2">
      <c r="A685" s="33"/>
      <c r="B685" s="33"/>
    </row>
    <row r="686" spans="1:2">
      <c r="A686" s="33"/>
      <c r="B686" s="33"/>
    </row>
    <row r="687" spans="1:2">
      <c r="A687" s="33"/>
      <c r="B687" s="33"/>
    </row>
    <row r="688" spans="1:2">
      <c r="A688" s="33"/>
      <c r="B688" s="33"/>
    </row>
    <row r="689" spans="1:2">
      <c r="A689" s="33"/>
      <c r="B689" s="33"/>
    </row>
    <row r="690" spans="1:2">
      <c r="A690" s="33"/>
      <c r="B690" s="33"/>
    </row>
    <row r="691" spans="1:2">
      <c r="A691" s="33"/>
      <c r="B691" s="33"/>
    </row>
    <row r="692" spans="1:2">
      <c r="A692" s="33"/>
      <c r="B692" s="33"/>
    </row>
    <row r="693" spans="1:2">
      <c r="A693" s="33"/>
      <c r="B693" s="33"/>
    </row>
    <row r="694" spans="1:2">
      <c r="A694" s="33"/>
      <c r="B694" s="33"/>
    </row>
    <row r="695" spans="1:2">
      <c r="A695" s="33"/>
      <c r="B695" s="33"/>
    </row>
    <row r="696" spans="1:2">
      <c r="A696" s="33"/>
      <c r="B696" s="33"/>
    </row>
    <row r="697" spans="1:2">
      <c r="A697" s="33"/>
      <c r="B697" s="33"/>
    </row>
    <row r="698" spans="1:2">
      <c r="A698" s="33"/>
      <c r="B698" s="33"/>
    </row>
    <row r="699" spans="1:2">
      <c r="A699" s="33"/>
      <c r="B699" s="33"/>
    </row>
    <row r="700" spans="1:2">
      <c r="A700" s="33"/>
      <c r="B700" s="33"/>
    </row>
    <row r="701" spans="1:2">
      <c r="A701" s="33"/>
      <c r="B701" s="33"/>
    </row>
    <row r="702" spans="1:2">
      <c r="A702" s="33"/>
      <c r="B702" s="33"/>
    </row>
    <row r="703" spans="1:2">
      <c r="A703" s="33"/>
      <c r="B703" s="33"/>
    </row>
    <row r="704" spans="1:2">
      <c r="A704" s="33"/>
      <c r="B704" s="33"/>
    </row>
    <row r="705" spans="1:2">
      <c r="A705" s="33"/>
      <c r="B705" s="33"/>
    </row>
    <row r="706" spans="1:2">
      <c r="A706" s="33"/>
      <c r="B706" s="33"/>
    </row>
    <row r="707" spans="1:2">
      <c r="A707" s="33"/>
      <c r="B707" s="33"/>
    </row>
    <row r="708" spans="1:2">
      <c r="A708" s="33"/>
      <c r="B708" s="33"/>
    </row>
    <row r="709" spans="1:2">
      <c r="A709" s="33"/>
      <c r="B709" s="33"/>
    </row>
    <row r="710" spans="1:2">
      <c r="A710" s="33"/>
      <c r="B710" s="33"/>
    </row>
    <row r="711" spans="1:2">
      <c r="A711" s="33"/>
      <c r="B711" s="33"/>
    </row>
    <row r="712" spans="1:2">
      <c r="A712" s="33"/>
      <c r="B712" s="33"/>
    </row>
    <row r="713" spans="1:2">
      <c r="A713" s="33"/>
      <c r="B713" s="33"/>
    </row>
    <row r="714" spans="1:2">
      <c r="A714" s="33"/>
      <c r="B714" s="33"/>
    </row>
    <row r="715" spans="1:2">
      <c r="A715" s="33"/>
      <c r="B715" s="33"/>
    </row>
    <row r="716" spans="1:2">
      <c r="A716" s="33"/>
      <c r="B716" s="33"/>
    </row>
    <row r="717" spans="1:2">
      <c r="A717" s="33"/>
      <c r="B717" s="33"/>
    </row>
    <row r="718" spans="1:2">
      <c r="A718" s="33"/>
      <c r="B718" s="33"/>
    </row>
    <row r="719" spans="1:2">
      <c r="A719" s="33"/>
      <c r="B719" s="33"/>
    </row>
    <row r="720" spans="1:2">
      <c r="A720" s="33"/>
      <c r="B720" s="33"/>
    </row>
    <row r="721" spans="1:2">
      <c r="A721" s="33"/>
      <c r="B721" s="33"/>
    </row>
    <row r="722" spans="1:2">
      <c r="A722" s="33"/>
      <c r="B722" s="33"/>
    </row>
    <row r="723" spans="1:2">
      <c r="A723" s="33"/>
      <c r="B723" s="33"/>
    </row>
    <row r="724" spans="1:2">
      <c r="A724" s="33"/>
      <c r="B724" s="33"/>
    </row>
    <row r="725" spans="1:2">
      <c r="A725" s="33"/>
      <c r="B725" s="33"/>
    </row>
    <row r="726" spans="1:2">
      <c r="A726" s="33"/>
      <c r="B726" s="33"/>
    </row>
    <row r="727" spans="1:2">
      <c r="A727" s="33"/>
      <c r="B727" s="33"/>
    </row>
    <row r="728" spans="1:2">
      <c r="A728" s="33"/>
      <c r="B728" s="33"/>
    </row>
    <row r="729" spans="1:2">
      <c r="A729" s="33"/>
      <c r="B729" s="33"/>
    </row>
    <row r="730" spans="1:2">
      <c r="A730" s="33"/>
      <c r="B730" s="33"/>
    </row>
    <row r="731" spans="1:2">
      <c r="A731" s="33"/>
      <c r="B731" s="33"/>
    </row>
    <row r="732" spans="1:2">
      <c r="A732" s="33"/>
      <c r="B732" s="33"/>
    </row>
    <row r="733" spans="1:2">
      <c r="A733" s="33"/>
      <c r="B733" s="33"/>
    </row>
    <row r="734" spans="1:2">
      <c r="A734" s="33"/>
      <c r="B734" s="33"/>
    </row>
    <row r="735" spans="1:2">
      <c r="A735" s="33"/>
      <c r="B735" s="33"/>
    </row>
    <row r="736" spans="1:2">
      <c r="A736" s="33"/>
      <c r="B736" s="33"/>
    </row>
    <row r="737" spans="1:2">
      <c r="A737" s="33"/>
      <c r="B737" s="33"/>
    </row>
    <row r="738" spans="1:2">
      <c r="A738" s="33"/>
      <c r="B738" s="33"/>
    </row>
    <row r="739" spans="1:2">
      <c r="A739" s="33"/>
      <c r="B739" s="33"/>
    </row>
    <row r="740" spans="1:2">
      <c r="A740" s="33"/>
      <c r="B740" s="33"/>
    </row>
  </sheetData>
  <mergeCells count="1">
    <mergeCell ref="A2:B2"/>
  </mergeCells>
  <phoneticPr fontId="3" type="noConversion"/>
  <printOptions horizontalCentered="1"/>
  <pageMargins left="0.35" right="0.35" top="0.63" bottom="0.59" header="0.12" footer="0.28000000000000003"/>
  <pageSetup paperSize="9" orientation="portrait" useFirstPageNumber="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K14" sqref="K14"/>
    </sheetView>
  </sheetViews>
  <sheetFormatPr defaultRowHeight="14.25"/>
  <cols>
    <col min="1" max="1" width="23.5" customWidth="1"/>
    <col min="2" max="2" width="11.5" customWidth="1"/>
    <col min="6" max="6" width="10" customWidth="1"/>
  </cols>
  <sheetData>
    <row r="1" spans="1:8" ht="20.100000000000001" customHeight="1">
      <c r="A1" s="140" t="s">
        <v>1327</v>
      </c>
    </row>
    <row r="2" spans="1:8" s="146" customFormat="1" ht="30" customHeight="1">
      <c r="A2" s="185" t="s">
        <v>1337</v>
      </c>
      <c r="B2" s="185"/>
      <c r="C2" s="185"/>
      <c r="D2" s="185"/>
      <c r="E2" s="185"/>
      <c r="F2" s="185"/>
      <c r="G2" s="185"/>
      <c r="H2" s="185"/>
    </row>
    <row r="3" spans="1:8" s="157" customFormat="1" ht="20.100000000000001" customHeight="1">
      <c r="A3" s="165"/>
      <c r="B3" s="166"/>
      <c r="C3" s="166"/>
      <c r="D3" s="166"/>
      <c r="E3" s="166"/>
      <c r="F3" s="166"/>
      <c r="G3" s="166"/>
      <c r="H3" s="167" t="s">
        <v>1</v>
      </c>
    </row>
    <row r="4" spans="1:8" ht="50.1" customHeight="1">
      <c r="A4" s="135" t="s">
        <v>1189</v>
      </c>
      <c r="B4" s="135" t="s">
        <v>1328</v>
      </c>
      <c r="C4" s="135" t="s">
        <v>1190</v>
      </c>
      <c r="D4" s="135" t="s">
        <v>1329</v>
      </c>
      <c r="E4" s="135" t="s">
        <v>1330</v>
      </c>
      <c r="F4" s="135" t="s">
        <v>1331</v>
      </c>
      <c r="G4" s="135" t="s">
        <v>1332</v>
      </c>
      <c r="H4" s="135" t="s">
        <v>1333</v>
      </c>
    </row>
    <row r="5" spans="1:8" ht="30" customHeight="1">
      <c r="A5" s="136" t="s">
        <v>1334</v>
      </c>
      <c r="B5" s="137">
        <f>C5+D5+E5+F5+G5+H5</f>
        <v>0</v>
      </c>
      <c r="C5" s="137">
        <f>SUM(C6,C7)</f>
        <v>0</v>
      </c>
      <c r="D5" s="137">
        <f t="shared" ref="D5:H5" si="0">SUM(D6,D7)</f>
        <v>0</v>
      </c>
      <c r="E5" s="137">
        <f t="shared" si="0"/>
        <v>0</v>
      </c>
      <c r="F5" s="137">
        <f t="shared" si="0"/>
        <v>0</v>
      </c>
      <c r="G5" s="137">
        <f t="shared" si="0"/>
        <v>0</v>
      </c>
      <c r="H5" s="137">
        <f t="shared" si="0"/>
        <v>0</v>
      </c>
    </row>
    <row r="6" spans="1:8" ht="30" customHeight="1">
      <c r="A6" s="138" t="s">
        <v>1335</v>
      </c>
      <c r="B6" s="137">
        <f t="shared" ref="B6:B7" si="1">C6+D6+E6+F6+G6+H6</f>
        <v>0</v>
      </c>
      <c r="C6" s="139">
        <v>0</v>
      </c>
      <c r="D6" s="137">
        <v>0</v>
      </c>
      <c r="E6" s="137">
        <v>0</v>
      </c>
      <c r="F6" s="137">
        <v>0</v>
      </c>
      <c r="G6" s="137">
        <v>0</v>
      </c>
      <c r="H6" s="137">
        <v>0</v>
      </c>
    </row>
    <row r="7" spans="1:8" ht="30" customHeight="1">
      <c r="A7" s="138" t="s">
        <v>1336</v>
      </c>
      <c r="B7" s="137">
        <f t="shared" si="1"/>
        <v>0</v>
      </c>
      <c r="C7" s="137">
        <v>0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</row>
  </sheetData>
  <mergeCells count="1">
    <mergeCell ref="A2:H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9</vt:i4>
      </vt:variant>
    </vt:vector>
  </HeadingPairs>
  <TitlesOfParts>
    <vt:vector size="25" baseType="lpstr">
      <vt:lpstr>目录</vt:lpstr>
      <vt:lpstr>表一</vt:lpstr>
      <vt:lpstr>表二 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表十三</vt:lpstr>
      <vt:lpstr>表十四</vt:lpstr>
      <vt:lpstr>表十五</vt:lpstr>
      <vt:lpstr>表一!Print_Area</vt:lpstr>
      <vt:lpstr>目录!Print_Area</vt:lpstr>
      <vt:lpstr>'表二 '!Print_Titles</vt:lpstr>
      <vt:lpstr>表六!Print_Titles</vt:lpstr>
      <vt:lpstr>表七!Print_Titles</vt:lpstr>
      <vt:lpstr>表十二!Print_Titles</vt:lpstr>
      <vt:lpstr>表十一!Print_Titles</vt:lpstr>
      <vt:lpstr>表四!Print_Titles</vt:lpstr>
      <vt:lpstr>表一!Print_Titles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2021-05-07T03:43:22Z</cp:lastPrinted>
  <dcterms:created xsi:type="dcterms:W3CDTF">2019-12-09T08:41:41Z</dcterms:created>
  <dcterms:modified xsi:type="dcterms:W3CDTF">2021-05-27T03:50:51Z</dcterms:modified>
</cp:coreProperties>
</file>