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总计划" sheetId="1" r:id="rId1"/>
    <sheet name="住宅用地供应计划" sheetId="2" r:id="rId2"/>
  </sheets>
  <definedNames>
    <definedName name="_xlnm.Print_Area" localSheetId="1">'住宅用地供应计划'!$A$1:$M$15</definedName>
    <definedName name="_xlnm.Print_Area" localSheetId="0">'总计划'!$A$1:$O$19</definedName>
  </definedNames>
  <calcPr fullCalcOnLoad="1"/>
</workbook>
</file>

<file path=xl/sharedStrings.xml><?xml version="1.0" encoding="utf-8"?>
<sst xmlns="http://schemas.openxmlformats.org/spreadsheetml/2006/main" count="62" uniqueCount="42">
  <si>
    <t>永州市2020年度国有建设用地供应计划表</t>
  </si>
  <si>
    <t>单位：公顷</t>
  </si>
  <si>
    <t xml:space="preserve">        用途
   区县
</t>
  </si>
  <si>
    <t>合计</t>
  </si>
  <si>
    <t>商服用地</t>
  </si>
  <si>
    <t>工矿仓储用地</t>
  </si>
  <si>
    <t>住宅用地</t>
  </si>
  <si>
    <t>公共管理与服务用地</t>
  </si>
  <si>
    <t>交通运输用地</t>
  </si>
  <si>
    <t>水域及
水利设施
用地</t>
  </si>
  <si>
    <t>特殊用地</t>
  </si>
  <si>
    <t>小  计</t>
  </si>
  <si>
    <t>廉租房用地</t>
  </si>
  <si>
    <t>经济适用房用地</t>
  </si>
  <si>
    <t>商品房用地</t>
  </si>
  <si>
    <t>其他用地</t>
  </si>
  <si>
    <t>服务</t>
  </si>
  <si>
    <t>其中新增</t>
  </si>
  <si>
    <t>用地</t>
  </si>
  <si>
    <t>市本级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</si>
  <si>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</si>
  <si>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</si>
  <si>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</si>
  <si>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</si>
  <si>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</si>
  <si>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</si>
  <si>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</si>
  <si>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</si>
  <si>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</si>
  <si>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注：1、土地用途按照《土地利用现状分类》（GB/T21010-2017）一级类统计；“新增”指新增建设用地（含当年新增建设用地）。</t>
  </si>
  <si>
    <t>2、冷水滩区、经开区、零陵区、金洞和回龙圩的供地计划包含在市本级，由市本级统一实施供地。</t>
  </si>
  <si>
    <t>3、具体供地项目详见供地计划文本中的宗地表。</t>
  </si>
  <si>
    <t>永州市2020年度住宅用地供应计划表</t>
  </si>
  <si>
    <t xml:space="preserve">       类别
  区县</t>
  </si>
  <si>
    <t>合   计</t>
  </si>
  <si>
    <t>其他住宅用地</t>
  </si>
  <si>
    <t>三类住房用地占住房用地供应总量比例</t>
  </si>
  <si>
    <t>小计</t>
  </si>
  <si>
    <t>中小套型商品住房(含限价房)用地</t>
  </si>
  <si>
    <t>公共租赁房用地</t>
  </si>
  <si>
    <t>棚户区改造用地</t>
  </si>
  <si>
    <t>安置房
用地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</si>
</sst>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2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 vertical="center"/>
      <protection/>
    </xf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24" borderId="14" xfId="0" applyFont="1" applyFill="1" applyBorder="1" applyAlignment="1">
      <alignment horizontal="center" vertical="center" wrapText="1"/>
    </xf>
    <xf numFmtId="176" fontId="6" fillId="24" borderId="14" xfId="0" applyNumberFormat="1" applyFont="1" applyFill="1" applyBorder="1" applyAlignment="1">
      <alignment horizontal="center" vertical="center" wrapText="1"/>
    </xf>
    <xf numFmtId="176" fontId="7" fillId="24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0" fillId="24" borderId="0" xfId="0" applyNumberForma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4">
      <selection activeCell="M13" activeCellId="4" sqref="D13 E13 F13 L13 M13"/>
    </sheetView>
  </sheetViews>
  <sheetFormatPr defaultColWidth="9.00390625" defaultRowHeight="14.25"/>
  <cols>
    <col min="1" max="1" width="13.125" style="40" customWidth="1"/>
    <col min="2" max="2" width="8.125" style="40" customWidth="1"/>
    <col min="3" max="3" width="7.75390625" style="40" customWidth="1"/>
    <col min="4" max="4" width="8.625" style="40" customWidth="1"/>
    <col min="5" max="5" width="7.00390625" style="40" customWidth="1"/>
    <col min="6" max="6" width="7.50390625" style="40" customWidth="1"/>
    <col min="7" max="7" width="7.625" style="40" customWidth="1"/>
    <col min="8" max="8" width="7.50390625" style="40" customWidth="1"/>
    <col min="9" max="9" width="8.00390625" style="40" customWidth="1"/>
    <col min="10" max="10" width="7.375" style="40" customWidth="1"/>
    <col min="11" max="11" width="7.625" style="40" customWidth="1"/>
    <col min="12" max="12" width="7.25390625" style="40" customWidth="1"/>
    <col min="13" max="13" width="7.75390625" style="40" customWidth="1"/>
    <col min="14" max="14" width="8.125" style="40" customWidth="1"/>
    <col min="15" max="15" width="7.875" style="40" customWidth="1"/>
    <col min="16" max="16" width="9.375" style="40" bestFit="1" customWidth="1"/>
    <col min="17" max="16384" width="9.00390625" style="40" customWidth="1"/>
  </cols>
  <sheetData>
    <row r="1" spans="1:15" ht="35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.7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">
      <c r="A3" s="43" t="s">
        <v>2</v>
      </c>
      <c r="B3" s="44" t="s">
        <v>3</v>
      </c>
      <c r="C3" s="45"/>
      <c r="D3" s="46" t="s">
        <v>4</v>
      </c>
      <c r="E3" s="46" t="s">
        <v>5</v>
      </c>
      <c r="F3" s="47" t="s">
        <v>6</v>
      </c>
      <c r="G3" s="46"/>
      <c r="H3" s="46"/>
      <c r="I3" s="46"/>
      <c r="J3" s="46"/>
      <c r="K3" s="46"/>
      <c r="L3" s="46" t="s">
        <v>7</v>
      </c>
      <c r="M3" s="46" t="s">
        <v>8</v>
      </c>
      <c r="N3" s="46" t="s">
        <v>9</v>
      </c>
      <c r="O3" s="46" t="s">
        <v>10</v>
      </c>
    </row>
    <row r="4" spans="1:15" ht="14.25" customHeight="1">
      <c r="A4" s="48"/>
      <c r="B4" s="49"/>
      <c r="C4" s="50"/>
      <c r="D4" s="51"/>
      <c r="E4" s="51"/>
      <c r="F4" s="52" t="s">
        <v>11</v>
      </c>
      <c r="G4" s="52"/>
      <c r="H4" s="46" t="s">
        <v>12</v>
      </c>
      <c r="I4" s="67" t="s">
        <v>13</v>
      </c>
      <c r="J4" s="67" t="s">
        <v>14</v>
      </c>
      <c r="K4" s="67" t="s">
        <v>15</v>
      </c>
      <c r="L4" s="51" t="s">
        <v>16</v>
      </c>
      <c r="M4" s="51"/>
      <c r="N4" s="51"/>
      <c r="O4" s="46"/>
    </row>
    <row r="5" spans="1:15" ht="18.75" customHeight="1">
      <c r="A5" s="53"/>
      <c r="B5" s="54"/>
      <c r="C5" s="46" t="s">
        <v>17</v>
      </c>
      <c r="D5" s="51"/>
      <c r="E5" s="51"/>
      <c r="F5" s="52"/>
      <c r="G5" s="55" t="s">
        <v>17</v>
      </c>
      <c r="H5" s="51"/>
      <c r="I5" s="46"/>
      <c r="J5" s="46"/>
      <c r="K5" s="46"/>
      <c r="L5" s="51" t="s">
        <v>18</v>
      </c>
      <c r="M5" s="51"/>
      <c r="N5" s="51"/>
      <c r="O5" s="46"/>
    </row>
    <row r="6" spans="1:15" s="36" customFormat="1" ht="24" customHeight="1">
      <c r="A6" s="56" t="s">
        <v>3</v>
      </c>
      <c r="B6" s="57">
        <f aca="true" t="shared" si="0" ref="B6:O6">B7+B8+B9+B10+B11+B12+B13+B14+B15+B16</f>
        <v>1485.4327886951</v>
      </c>
      <c r="C6" s="57">
        <f t="shared" si="0"/>
        <v>694.2230886951002</v>
      </c>
      <c r="D6" s="57">
        <f t="shared" si="0"/>
        <v>204.06875</v>
      </c>
      <c r="E6" s="57">
        <f t="shared" si="0"/>
        <v>339.15738869510005</v>
      </c>
      <c r="F6" s="57">
        <f t="shared" si="0"/>
        <v>528.88765</v>
      </c>
      <c r="G6" s="57">
        <f t="shared" si="0"/>
        <v>181.68365</v>
      </c>
      <c r="H6" s="57">
        <f t="shared" si="0"/>
        <v>0</v>
      </c>
      <c r="I6" s="57">
        <f t="shared" si="0"/>
        <v>0</v>
      </c>
      <c r="J6" s="57">
        <f t="shared" si="0"/>
        <v>474.35365</v>
      </c>
      <c r="K6" s="57">
        <f t="shared" si="0"/>
        <v>54.53399999999999</v>
      </c>
      <c r="L6" s="57">
        <f t="shared" si="0"/>
        <v>210.44899999999998</v>
      </c>
      <c r="M6" s="57">
        <f t="shared" si="0"/>
        <v>191.23000000000002</v>
      </c>
      <c r="N6" s="57">
        <f t="shared" si="0"/>
        <v>4.25</v>
      </c>
      <c r="O6" s="57">
        <f t="shared" si="0"/>
        <v>7.39</v>
      </c>
    </row>
    <row r="7" spans="1:15" s="37" customFormat="1" ht="24" customHeight="1">
      <c r="A7" s="58" t="s">
        <v>19</v>
      </c>
      <c r="B7" s="24">
        <v>513.43</v>
      </c>
      <c r="C7" s="24">
        <v>49.97</v>
      </c>
      <c r="D7" s="24">
        <v>55.42</v>
      </c>
      <c r="E7" s="24">
        <v>78.64</v>
      </c>
      <c r="F7" s="24">
        <v>256.96</v>
      </c>
      <c r="G7" s="24">
        <v>0</v>
      </c>
      <c r="H7" s="24">
        <v>0</v>
      </c>
      <c r="I7" s="24">
        <v>0</v>
      </c>
      <c r="J7" s="30">
        <v>227.25</v>
      </c>
      <c r="K7" s="24">
        <v>29.71</v>
      </c>
      <c r="L7" s="24">
        <v>51.43</v>
      </c>
      <c r="M7" s="24">
        <v>70.98</v>
      </c>
      <c r="N7" s="24">
        <v>0</v>
      </c>
      <c r="O7" s="24">
        <v>0</v>
      </c>
    </row>
    <row r="8" spans="1:15" s="37" customFormat="1" ht="24" customHeight="1">
      <c r="A8" s="58" t="s">
        <v>20</v>
      </c>
      <c r="B8" s="24">
        <v>116.38</v>
      </c>
      <c r="C8" s="24">
        <v>69.84</v>
      </c>
      <c r="D8" s="24">
        <v>15.14</v>
      </c>
      <c r="E8" s="24">
        <v>30.75</v>
      </c>
      <c r="F8" s="24">
        <v>30.08</v>
      </c>
      <c r="G8" s="24">
        <v>6.8</v>
      </c>
      <c r="H8" s="24">
        <v>0</v>
      </c>
      <c r="I8" s="24">
        <v>0</v>
      </c>
      <c r="J8" s="24">
        <v>24.64</v>
      </c>
      <c r="K8" s="24">
        <v>5.44</v>
      </c>
      <c r="L8" s="24">
        <v>17.64</v>
      </c>
      <c r="M8" s="24">
        <v>22.77</v>
      </c>
      <c r="N8" s="24">
        <v>0</v>
      </c>
      <c r="O8" s="24">
        <v>0</v>
      </c>
    </row>
    <row r="9" spans="1:15" s="37" customFormat="1" ht="24" customHeight="1">
      <c r="A9" s="58" t="s">
        <v>21</v>
      </c>
      <c r="B9" s="24">
        <v>82.08</v>
      </c>
      <c r="C9" s="24">
        <v>54.18</v>
      </c>
      <c r="D9" s="24">
        <v>19.78</v>
      </c>
      <c r="E9" s="24">
        <v>14.19</v>
      </c>
      <c r="F9" s="24">
        <v>40.46</v>
      </c>
      <c r="G9" s="24">
        <v>32.34</v>
      </c>
      <c r="H9" s="24">
        <v>0</v>
      </c>
      <c r="I9" s="24">
        <v>0</v>
      </c>
      <c r="J9" s="68">
        <v>40.46</v>
      </c>
      <c r="K9" s="24">
        <v>0</v>
      </c>
      <c r="L9" s="24">
        <v>7.65</v>
      </c>
      <c r="M9" s="24">
        <v>0</v>
      </c>
      <c r="N9" s="24">
        <v>0</v>
      </c>
      <c r="O9" s="24">
        <v>0</v>
      </c>
    </row>
    <row r="10" spans="1:15" s="37" customFormat="1" ht="24" customHeight="1">
      <c r="A10" s="58" t="s">
        <v>22</v>
      </c>
      <c r="B10" s="24">
        <v>78.08</v>
      </c>
      <c r="C10" s="24">
        <v>71.71</v>
      </c>
      <c r="D10" s="24">
        <v>17.15</v>
      </c>
      <c r="E10" s="24">
        <v>20.86</v>
      </c>
      <c r="F10" s="24">
        <v>22.11</v>
      </c>
      <c r="G10" s="24">
        <v>21.59</v>
      </c>
      <c r="H10" s="24">
        <v>0</v>
      </c>
      <c r="I10" s="24">
        <v>0</v>
      </c>
      <c r="J10" s="24">
        <v>18.52</v>
      </c>
      <c r="K10" s="24">
        <v>3.59</v>
      </c>
      <c r="L10" s="24">
        <v>9.16</v>
      </c>
      <c r="M10" s="24">
        <v>4</v>
      </c>
      <c r="N10" s="24">
        <v>0</v>
      </c>
      <c r="O10" s="24">
        <v>4.8</v>
      </c>
    </row>
    <row r="11" spans="1:16" s="37" customFormat="1" ht="24" customHeight="1">
      <c r="A11" s="58" t="s">
        <v>23</v>
      </c>
      <c r="B11" s="24">
        <v>128.99</v>
      </c>
      <c r="C11" s="24">
        <v>117.73</v>
      </c>
      <c r="D11" s="24">
        <v>8.59</v>
      </c>
      <c r="E11" s="24">
        <v>13.02</v>
      </c>
      <c r="F11" s="24">
        <v>69.19</v>
      </c>
      <c r="G11" s="24">
        <v>61.69</v>
      </c>
      <c r="H11" s="24">
        <v>0</v>
      </c>
      <c r="I11" s="24">
        <v>0</v>
      </c>
      <c r="J11" s="30">
        <v>66.79</v>
      </c>
      <c r="K11" s="24">
        <v>2.4</v>
      </c>
      <c r="L11" s="24">
        <v>28.27</v>
      </c>
      <c r="M11" s="24">
        <v>7.92</v>
      </c>
      <c r="N11" s="24">
        <v>0</v>
      </c>
      <c r="O11" s="24">
        <v>2</v>
      </c>
      <c r="P11" s="69"/>
    </row>
    <row r="12" spans="1:16" s="37" customFormat="1" ht="24" customHeight="1">
      <c r="A12" s="58" t="s">
        <v>24</v>
      </c>
      <c r="B12" s="26">
        <v>62.7627886951</v>
      </c>
      <c r="C12" s="26">
        <v>44.0030886951</v>
      </c>
      <c r="D12" s="26">
        <v>14.06875</v>
      </c>
      <c r="E12" s="26">
        <v>9.8673886951</v>
      </c>
      <c r="F12" s="26">
        <v>16.41765</v>
      </c>
      <c r="G12" s="26">
        <v>14.54365</v>
      </c>
      <c r="H12" s="26">
        <v>0</v>
      </c>
      <c r="I12" s="26">
        <v>0</v>
      </c>
      <c r="J12" s="26">
        <v>14.54365</v>
      </c>
      <c r="K12" s="26">
        <f>F12-J12</f>
        <v>1.8739999999999988</v>
      </c>
      <c r="L12" s="26">
        <v>15.419</v>
      </c>
      <c r="M12" s="26">
        <v>6.99</v>
      </c>
      <c r="N12" s="26">
        <v>0</v>
      </c>
      <c r="O12" s="26">
        <v>0</v>
      </c>
      <c r="P12" s="69"/>
    </row>
    <row r="13" spans="1:16" s="38" customFormat="1" ht="24" customHeight="1">
      <c r="A13" s="59" t="s">
        <v>25</v>
      </c>
      <c r="B13" s="28">
        <v>175.75</v>
      </c>
      <c r="C13" s="29">
        <v>63.3</v>
      </c>
      <c r="D13" s="28">
        <v>14.51</v>
      </c>
      <c r="E13" s="28">
        <v>70.12</v>
      </c>
      <c r="F13" s="28">
        <v>30.569999999999997</v>
      </c>
      <c r="G13" s="28">
        <v>24.15</v>
      </c>
      <c r="H13" s="28">
        <v>0</v>
      </c>
      <c r="I13" s="28">
        <v>0</v>
      </c>
      <c r="J13" s="28">
        <v>25.16</v>
      </c>
      <c r="K13" s="28">
        <v>5.41</v>
      </c>
      <c r="L13" s="28">
        <v>32.089999999999996</v>
      </c>
      <c r="M13" s="28">
        <v>28.46</v>
      </c>
      <c r="N13" s="28">
        <v>0</v>
      </c>
      <c r="O13" s="28">
        <v>0</v>
      </c>
      <c r="P13" s="70"/>
    </row>
    <row r="14" spans="1:16" s="39" customFormat="1" ht="24" customHeight="1">
      <c r="A14" s="58" t="s">
        <v>26</v>
      </c>
      <c r="B14" s="24">
        <v>150.01</v>
      </c>
      <c r="C14" s="24">
        <v>124.36</v>
      </c>
      <c r="D14" s="24">
        <v>39.56</v>
      </c>
      <c r="E14" s="24">
        <v>23.2</v>
      </c>
      <c r="F14" s="24">
        <v>32.17</v>
      </c>
      <c r="G14" s="24">
        <v>13.89</v>
      </c>
      <c r="H14" s="24">
        <v>0</v>
      </c>
      <c r="I14" s="24">
        <v>0</v>
      </c>
      <c r="J14" s="24">
        <v>32.17</v>
      </c>
      <c r="K14" s="24">
        <v>0</v>
      </c>
      <c r="L14" s="24">
        <v>21.07</v>
      </c>
      <c r="M14" s="24">
        <v>34.01</v>
      </c>
      <c r="N14" s="24">
        <v>0</v>
      </c>
      <c r="O14" s="24">
        <v>0</v>
      </c>
      <c r="P14" s="69"/>
    </row>
    <row r="15" spans="1:15" s="37" customFormat="1" ht="24" customHeight="1">
      <c r="A15" s="58" t="s">
        <v>27</v>
      </c>
      <c r="B15" s="24">
        <v>72.23</v>
      </c>
      <c r="C15" s="24">
        <v>68.93</v>
      </c>
      <c r="D15" s="24">
        <v>4.75</v>
      </c>
      <c r="E15" s="24">
        <v>25.85</v>
      </c>
      <c r="F15" s="24">
        <v>9.98</v>
      </c>
      <c r="G15" s="24">
        <v>6.68</v>
      </c>
      <c r="H15" s="24">
        <v>0</v>
      </c>
      <c r="I15" s="24">
        <v>0</v>
      </c>
      <c r="J15" s="24">
        <v>9.98</v>
      </c>
      <c r="K15" s="24">
        <v>0</v>
      </c>
      <c r="L15" s="24">
        <v>19.57</v>
      </c>
      <c r="M15" s="24">
        <v>11.49</v>
      </c>
      <c r="N15" s="24">
        <v>0</v>
      </c>
      <c r="O15" s="24">
        <v>0.59</v>
      </c>
    </row>
    <row r="16" spans="1:15" s="39" customFormat="1" ht="24" customHeight="1">
      <c r="A16" s="58" t="s">
        <v>28</v>
      </c>
      <c r="B16" s="25">
        <v>105.72</v>
      </c>
      <c r="C16" s="25">
        <v>30.2</v>
      </c>
      <c r="D16" s="25">
        <v>15.1</v>
      </c>
      <c r="E16" s="25">
        <v>52.66</v>
      </c>
      <c r="F16" s="25">
        <v>20.95</v>
      </c>
      <c r="G16" s="25">
        <v>0</v>
      </c>
      <c r="H16" s="25">
        <v>0</v>
      </c>
      <c r="I16" s="25">
        <v>0</v>
      </c>
      <c r="J16" s="30">
        <v>14.84</v>
      </c>
      <c r="K16" s="25">
        <v>6.11</v>
      </c>
      <c r="L16" s="25">
        <v>8.15</v>
      </c>
      <c r="M16" s="25">
        <v>4.61</v>
      </c>
      <c r="N16" s="25">
        <v>4.25</v>
      </c>
      <c r="O16" s="25">
        <v>0</v>
      </c>
    </row>
    <row r="17" spans="1:15" ht="15">
      <c r="A17" s="60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15">
      <c r="A18" s="60" t="s">
        <v>30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ht="15">
      <c r="A19" s="60" t="s">
        <v>31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15">
      <c r="A22" s="60"/>
      <c r="B22" s="61"/>
      <c r="C22" s="61"/>
      <c r="D22" s="62"/>
      <c r="E22" s="61"/>
      <c r="F22" s="61"/>
      <c r="G22" s="63"/>
      <c r="H22" s="61"/>
      <c r="I22" s="61"/>
      <c r="J22" s="61"/>
      <c r="K22" s="61"/>
      <c r="L22" s="61"/>
      <c r="M22" s="61"/>
      <c r="N22" s="61"/>
      <c r="O22" s="61"/>
    </row>
    <row r="23" spans="1:15" ht="15">
      <c r="A23" s="60"/>
      <c r="B23" s="61"/>
      <c r="C23" s="61"/>
      <c r="D23" s="62"/>
      <c r="E23" s="61"/>
      <c r="F23" s="61"/>
      <c r="G23" s="63"/>
      <c r="H23" s="61"/>
      <c r="I23" s="61"/>
      <c r="J23" s="61"/>
      <c r="K23" s="61"/>
      <c r="L23" s="61"/>
      <c r="M23" s="61"/>
      <c r="N23" s="61"/>
      <c r="O23" s="61"/>
    </row>
    <row r="24" spans="1:15" ht="15">
      <c r="A24" s="60"/>
      <c r="B24" s="61"/>
      <c r="C24" s="61"/>
      <c r="D24" s="62"/>
      <c r="E24" s="61"/>
      <c r="F24" s="61"/>
      <c r="G24" s="63"/>
      <c r="H24" s="61"/>
      <c r="I24" s="61"/>
      <c r="J24" s="61"/>
      <c r="K24" s="61"/>
      <c r="L24" s="61"/>
      <c r="M24" s="61"/>
      <c r="N24" s="61"/>
      <c r="O24" s="61"/>
    </row>
    <row r="33" ht="15">
      <c r="A33" s="64"/>
    </row>
    <row r="37" ht="15">
      <c r="C37" s="65"/>
    </row>
    <row r="38" ht="15">
      <c r="C38" s="65"/>
    </row>
    <row r="39" ht="15">
      <c r="C39" s="65"/>
    </row>
    <row r="40" ht="15">
      <c r="C40" s="65"/>
    </row>
    <row r="41" ht="15">
      <c r="C41" s="65"/>
    </row>
    <row r="42" ht="15">
      <c r="C42" s="65"/>
    </row>
    <row r="43" ht="15">
      <c r="C43" s="66"/>
    </row>
  </sheetData>
  <sheetProtection/>
  <mergeCells count="19">
    <mergeCell ref="A1:O1"/>
    <mergeCell ref="A2:O2"/>
    <mergeCell ref="F3:K3"/>
    <mergeCell ref="F4:G4"/>
    <mergeCell ref="A17:O17"/>
    <mergeCell ref="A18:O18"/>
    <mergeCell ref="A19:O19"/>
    <mergeCell ref="A3:A5"/>
    <mergeCell ref="D3:D5"/>
    <mergeCell ref="E3:E5"/>
    <mergeCell ref="H4:H5"/>
    <mergeCell ref="I4:I5"/>
    <mergeCell ref="J4:J5"/>
    <mergeCell ref="K4:K5"/>
    <mergeCell ref="L3:L5"/>
    <mergeCell ref="M3:M5"/>
    <mergeCell ref="N3:N5"/>
    <mergeCell ref="O3:O5"/>
    <mergeCell ref="B3:C4"/>
  </mergeCells>
  <printOptions/>
  <pageMargins left="0.69" right="0.3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N6" sqref="J6:N15"/>
    </sheetView>
  </sheetViews>
  <sheetFormatPr defaultColWidth="9.00390625" defaultRowHeight="14.25"/>
  <cols>
    <col min="1" max="1" width="13.25390625" style="0" customWidth="1"/>
    <col min="2" max="2" width="8.875" style="0" customWidth="1"/>
    <col min="3" max="3" width="9.375" style="0" customWidth="1"/>
    <col min="4" max="4" width="8.375" style="0" customWidth="1"/>
    <col min="5" max="5" width="7.375" style="0" customWidth="1"/>
    <col min="6" max="6" width="9.25390625" style="0" customWidth="1"/>
    <col min="8" max="8" width="10.875" style="0" customWidth="1"/>
    <col min="9" max="9" width="9.375" style="4" customWidth="1"/>
    <col min="10" max="10" width="9.625" style="0" bestFit="1" customWidth="1"/>
    <col min="13" max="13" width="8.125" style="0" customWidth="1"/>
    <col min="14" max="14" width="14.00390625" style="5" customWidth="1"/>
    <col min="15" max="16" width="9.00390625" style="5" customWidth="1"/>
  </cols>
  <sheetData>
    <row r="1" spans="1:13" ht="38.25" customHeight="1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18" customHeight="1">
      <c r="A2" s="7" t="s">
        <v>33</v>
      </c>
      <c r="B2" s="8" t="s">
        <v>34</v>
      </c>
      <c r="C2" s="9"/>
      <c r="D2" s="10" t="s">
        <v>12</v>
      </c>
      <c r="E2" s="11" t="s">
        <v>13</v>
      </c>
      <c r="F2" s="12" t="s">
        <v>14</v>
      </c>
      <c r="G2" s="12"/>
      <c r="H2" s="11"/>
      <c r="I2" s="12" t="s">
        <v>35</v>
      </c>
      <c r="J2" s="12"/>
      <c r="K2" s="11"/>
      <c r="L2" s="11"/>
      <c r="M2" s="11"/>
      <c r="N2" s="32" t="s">
        <v>36</v>
      </c>
    </row>
    <row r="3" spans="1:14" ht="18" customHeight="1">
      <c r="A3" s="13"/>
      <c r="B3" s="14"/>
      <c r="C3" s="15"/>
      <c r="D3" s="16"/>
      <c r="E3" s="17"/>
      <c r="F3" s="8" t="s">
        <v>37</v>
      </c>
      <c r="G3" s="9"/>
      <c r="H3" s="18" t="s">
        <v>38</v>
      </c>
      <c r="I3" s="8" t="s">
        <v>11</v>
      </c>
      <c r="J3" s="9"/>
      <c r="K3" s="10" t="s">
        <v>39</v>
      </c>
      <c r="L3" s="11" t="s">
        <v>40</v>
      </c>
      <c r="M3" s="11" t="s">
        <v>41</v>
      </c>
      <c r="N3" s="33"/>
    </row>
    <row r="4" spans="1:14" ht="18" customHeight="1">
      <c r="A4" s="19"/>
      <c r="B4" s="20"/>
      <c r="C4" s="11" t="s">
        <v>17</v>
      </c>
      <c r="D4" s="16"/>
      <c r="E4" s="17"/>
      <c r="F4" s="20"/>
      <c r="G4" s="10" t="s">
        <v>17</v>
      </c>
      <c r="H4" s="18"/>
      <c r="I4" s="20"/>
      <c r="J4" s="11" t="s">
        <v>17</v>
      </c>
      <c r="K4" s="16"/>
      <c r="L4" s="34"/>
      <c r="M4" s="11"/>
      <c r="N4" s="33"/>
    </row>
    <row r="5" spans="1:13" s="1" customFormat="1" ht="27.75" customHeight="1">
      <c r="A5" s="21" t="s">
        <v>3</v>
      </c>
      <c r="B5" s="22">
        <f aca="true" t="shared" si="0" ref="B5:M5">B6+B7+B8+B9+B10+B11+B12+B13+B14+B15</f>
        <v>528.88765</v>
      </c>
      <c r="C5" s="22">
        <f t="shared" si="0"/>
        <v>181.68365</v>
      </c>
      <c r="D5" s="22">
        <f t="shared" si="0"/>
        <v>0</v>
      </c>
      <c r="E5" s="22">
        <f t="shared" si="0"/>
        <v>0</v>
      </c>
      <c r="F5" s="22">
        <f t="shared" si="0"/>
        <v>474.35365</v>
      </c>
      <c r="G5" s="22">
        <f t="shared" si="0"/>
        <v>171.79365</v>
      </c>
      <c r="H5" s="22">
        <f t="shared" si="0"/>
        <v>393.25</v>
      </c>
      <c r="I5" s="22">
        <f t="shared" si="0"/>
        <v>54.53399999999999</v>
      </c>
      <c r="J5" s="22">
        <f t="shared" si="0"/>
        <v>10.41</v>
      </c>
      <c r="K5" s="22">
        <f t="shared" si="0"/>
        <v>0.8</v>
      </c>
      <c r="L5" s="22">
        <f t="shared" si="0"/>
        <v>10.09</v>
      </c>
      <c r="M5" s="22">
        <f t="shared" si="0"/>
        <v>43.644000000000005</v>
      </c>
    </row>
    <row r="6" spans="1:14" ht="27.75" customHeight="1">
      <c r="A6" s="23" t="s">
        <v>19</v>
      </c>
      <c r="B6" s="24">
        <v>256.96</v>
      </c>
      <c r="C6" s="24">
        <v>0</v>
      </c>
      <c r="D6" s="24">
        <v>0</v>
      </c>
      <c r="E6" s="24">
        <v>0</v>
      </c>
      <c r="F6" s="24">
        <v>227.25</v>
      </c>
      <c r="G6" s="24">
        <v>0</v>
      </c>
      <c r="H6" s="24">
        <v>186.98</v>
      </c>
      <c r="I6" s="24">
        <v>29.71</v>
      </c>
      <c r="J6" s="24">
        <v>0</v>
      </c>
      <c r="K6" s="24">
        <v>0</v>
      </c>
      <c r="L6" s="24">
        <v>5.54</v>
      </c>
      <c r="M6" s="24">
        <v>24.17</v>
      </c>
      <c r="N6" s="5">
        <f>(D6+E6+H6+K6+L6)/B6</f>
        <v>0.7492216687422166</v>
      </c>
    </row>
    <row r="7" spans="1:14" ht="27.75" customHeight="1">
      <c r="A7" s="23" t="s">
        <v>20</v>
      </c>
      <c r="B7" s="24">
        <v>30.08</v>
      </c>
      <c r="C7" s="24">
        <v>6.8</v>
      </c>
      <c r="D7" s="24">
        <v>0</v>
      </c>
      <c r="E7" s="24">
        <v>0</v>
      </c>
      <c r="F7" s="24">
        <v>24.64</v>
      </c>
      <c r="G7" s="24">
        <v>6.8</v>
      </c>
      <c r="H7" s="24">
        <v>18.64</v>
      </c>
      <c r="I7" s="24">
        <v>5.44</v>
      </c>
      <c r="J7" s="24">
        <v>0</v>
      </c>
      <c r="K7" s="24">
        <v>0</v>
      </c>
      <c r="L7" s="24">
        <v>2.75</v>
      </c>
      <c r="M7" s="24">
        <v>2.69</v>
      </c>
      <c r="N7" s="5">
        <f aca="true" t="shared" si="1" ref="N7:N15">(D7+E7+H7+K7+L7)/B7</f>
        <v>0.7111037234042554</v>
      </c>
    </row>
    <row r="8" spans="1:14" ht="27.75" customHeight="1">
      <c r="A8" s="23" t="s">
        <v>21</v>
      </c>
      <c r="B8" s="24">
        <v>40.46</v>
      </c>
      <c r="C8" s="24">
        <v>32.34</v>
      </c>
      <c r="D8" s="24">
        <v>0</v>
      </c>
      <c r="E8" s="24">
        <v>0</v>
      </c>
      <c r="F8" s="24">
        <v>40.46</v>
      </c>
      <c r="G8" s="24">
        <v>32.34</v>
      </c>
      <c r="H8" s="24">
        <v>28.92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5">
        <f t="shared" si="1"/>
        <v>0.7147800296589224</v>
      </c>
    </row>
    <row r="9" spans="1:14" ht="27.75" customHeight="1">
      <c r="A9" s="23" t="s">
        <v>22</v>
      </c>
      <c r="B9" s="25">
        <v>22.11</v>
      </c>
      <c r="C9" s="25">
        <v>21.59</v>
      </c>
      <c r="D9" s="25">
        <v>0</v>
      </c>
      <c r="E9" s="25">
        <v>0</v>
      </c>
      <c r="F9" s="25">
        <v>18.52</v>
      </c>
      <c r="G9" s="25">
        <v>18.52</v>
      </c>
      <c r="H9" s="25">
        <v>18.52</v>
      </c>
      <c r="I9" s="25">
        <v>3.59</v>
      </c>
      <c r="J9" s="25">
        <v>3.59</v>
      </c>
      <c r="K9" s="25">
        <v>0</v>
      </c>
      <c r="L9" s="25">
        <v>1.8</v>
      </c>
      <c r="M9" s="25">
        <v>1.79</v>
      </c>
      <c r="N9" s="3">
        <f t="shared" si="1"/>
        <v>0.919041157847128</v>
      </c>
    </row>
    <row r="10" spans="1:14" ht="27.75" customHeight="1">
      <c r="A10" s="23" t="s">
        <v>23</v>
      </c>
      <c r="B10" s="24">
        <v>69.19</v>
      </c>
      <c r="C10" s="24">
        <v>61.69</v>
      </c>
      <c r="D10" s="24">
        <v>0</v>
      </c>
      <c r="E10" s="24">
        <v>0</v>
      </c>
      <c r="F10" s="24">
        <v>66.79</v>
      </c>
      <c r="G10" s="24">
        <v>59.29</v>
      </c>
      <c r="H10" s="24">
        <v>50.36</v>
      </c>
      <c r="I10" s="24">
        <v>2.4</v>
      </c>
      <c r="J10" s="24">
        <v>2.4</v>
      </c>
      <c r="K10" s="24">
        <v>0</v>
      </c>
      <c r="L10" s="24">
        <v>0</v>
      </c>
      <c r="M10" s="24">
        <v>2.4</v>
      </c>
      <c r="N10" s="5">
        <f t="shared" si="1"/>
        <v>0.7278508454979044</v>
      </c>
    </row>
    <row r="11" spans="1:14" ht="27.75" customHeight="1">
      <c r="A11" s="23" t="s">
        <v>24</v>
      </c>
      <c r="B11" s="26">
        <v>16.41765</v>
      </c>
      <c r="C11" s="26">
        <v>14.54365</v>
      </c>
      <c r="D11" s="26">
        <v>0</v>
      </c>
      <c r="E11" s="26">
        <v>0</v>
      </c>
      <c r="F11" s="26">
        <v>14.54365</v>
      </c>
      <c r="G11" s="26">
        <f>F11</f>
        <v>14.54365</v>
      </c>
      <c r="H11" s="26">
        <v>9.83</v>
      </c>
      <c r="I11" s="26">
        <v>1.874</v>
      </c>
      <c r="J11" s="26">
        <v>0</v>
      </c>
      <c r="K11" s="26">
        <v>0.8</v>
      </c>
      <c r="L11" s="26">
        <v>0</v>
      </c>
      <c r="M11" s="26">
        <v>1.074</v>
      </c>
      <c r="N11" s="5">
        <f t="shared" si="1"/>
        <v>0.6474739076542625</v>
      </c>
    </row>
    <row r="12" spans="1:16" s="2" customFormat="1" ht="27.75" customHeight="1">
      <c r="A12" s="27" t="s">
        <v>25</v>
      </c>
      <c r="B12" s="28">
        <v>30.569999999999997</v>
      </c>
      <c r="C12" s="28">
        <v>24.15</v>
      </c>
      <c r="D12" s="28">
        <v>0</v>
      </c>
      <c r="E12" s="28">
        <v>0</v>
      </c>
      <c r="F12" s="28">
        <v>25.16</v>
      </c>
      <c r="G12" s="29">
        <v>19.730000000000004</v>
      </c>
      <c r="H12" s="28">
        <v>23.01</v>
      </c>
      <c r="I12" s="28">
        <v>5.41</v>
      </c>
      <c r="J12" s="29">
        <v>4.42</v>
      </c>
      <c r="K12" s="28">
        <v>0</v>
      </c>
      <c r="L12" s="28">
        <v>0</v>
      </c>
      <c r="M12" s="28">
        <v>5.41</v>
      </c>
      <c r="N12" s="35">
        <f t="shared" si="1"/>
        <v>0.7526987242394506</v>
      </c>
      <c r="O12" s="35"/>
      <c r="P12" s="35"/>
    </row>
    <row r="13" spans="1:14" s="3" customFormat="1" ht="27.75" customHeight="1">
      <c r="A13" s="30" t="s">
        <v>26</v>
      </c>
      <c r="B13" s="24">
        <v>32.17</v>
      </c>
      <c r="C13" s="24">
        <v>13.89</v>
      </c>
      <c r="D13" s="24">
        <v>0</v>
      </c>
      <c r="E13" s="24">
        <v>0</v>
      </c>
      <c r="F13" s="24">
        <v>32.17</v>
      </c>
      <c r="G13" s="24">
        <v>13.89</v>
      </c>
      <c r="H13" s="24">
        <v>32.17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3">
        <f t="shared" si="1"/>
        <v>1</v>
      </c>
    </row>
    <row r="14" spans="1:14" ht="27.75" customHeight="1">
      <c r="A14" s="31" t="s">
        <v>27</v>
      </c>
      <c r="B14" s="24">
        <v>9.98</v>
      </c>
      <c r="C14" s="24">
        <v>6.68</v>
      </c>
      <c r="D14" s="24">
        <v>0</v>
      </c>
      <c r="E14" s="24">
        <v>0</v>
      </c>
      <c r="F14" s="24">
        <v>9.98</v>
      </c>
      <c r="G14" s="24">
        <v>6.68</v>
      </c>
      <c r="H14" s="24">
        <v>9.98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5">
        <f t="shared" si="1"/>
        <v>1</v>
      </c>
    </row>
    <row r="15" spans="1:14" s="3" customFormat="1" ht="27.75" customHeight="1">
      <c r="A15" s="30" t="s">
        <v>28</v>
      </c>
      <c r="B15" s="25">
        <v>20.95</v>
      </c>
      <c r="C15" s="25">
        <v>0</v>
      </c>
      <c r="D15" s="25">
        <v>0</v>
      </c>
      <c r="E15" s="25">
        <v>0</v>
      </c>
      <c r="F15" s="25">
        <v>14.84</v>
      </c>
      <c r="G15" s="25">
        <v>0</v>
      </c>
      <c r="H15" s="25">
        <v>14.84</v>
      </c>
      <c r="I15" s="25">
        <v>6.11</v>
      </c>
      <c r="J15" s="25">
        <v>0</v>
      </c>
      <c r="K15" s="25">
        <v>0</v>
      </c>
      <c r="L15" s="25">
        <v>0</v>
      </c>
      <c r="M15" s="25">
        <v>6.11</v>
      </c>
      <c r="N15" s="3">
        <f t="shared" si="1"/>
        <v>0.7083532219570405</v>
      </c>
    </row>
  </sheetData>
  <sheetProtection/>
  <mergeCells count="14">
    <mergeCell ref="A1:M1"/>
    <mergeCell ref="F2:H2"/>
    <mergeCell ref="I2:M2"/>
    <mergeCell ref="F3:G3"/>
    <mergeCell ref="I3:J3"/>
    <mergeCell ref="A2:A4"/>
    <mergeCell ref="D2:D4"/>
    <mergeCell ref="E2:E4"/>
    <mergeCell ref="H3:H4"/>
    <mergeCell ref="K3:K4"/>
    <mergeCell ref="L3:L4"/>
    <mergeCell ref="M3:M4"/>
    <mergeCell ref="N2:N4"/>
    <mergeCell ref="B2:C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2020-02-20T03:00:48Z</cp:lastPrinted>
  <dcterms:created xsi:type="dcterms:W3CDTF">1996-12-17T01:32:42Z</dcterms:created>
  <dcterms:modified xsi:type="dcterms:W3CDTF">2020-05-19T09:52:37Z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